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critmca.sharepoint.com/Shared Documents/Direction_Programmes/Programmes/MCS/03_Appel/Documents promo/Formulaires/"/>
    </mc:Choice>
  </mc:AlternateContent>
  <xr:revisionPtr revIDLastSave="525" documentId="8_{8DB351C3-39D8-4570-AD12-DE89362E2BB8}" xr6:coauthVersionLast="47" xr6:coauthVersionMax="47" xr10:uidLastSave="{CBE27381-B245-4836-8D7E-7D066F2C6CEE}"/>
  <bookViews>
    <workbookView xWindow="-98" yWindow="-98" windowWidth="21795" windowHeight="13875" firstSheet="1" activeTab="1" xr2:uid="{3FD9478A-58B1-41BC-8200-B0FB63BFE5AB}"/>
  </bookViews>
  <sheets>
    <sheet name="Instructions" sheetId="5" r:id="rId1"/>
    <sheet name="1. REV - Montage financier" sheetId="3" r:id="rId2"/>
    <sheet name="2. DEP - Universités-CCTT" sheetId="8" r:id="rId3"/>
    <sheet name="3. DEP - Autres organisations" sheetId="10" r:id="rId4"/>
    <sheet name="4. Résumé des dépenses" sheetId="4" r:id="rId5"/>
    <sheet name="5. Justification coûts directs" sheetId="11" r:id="rId6"/>
    <sheet name="Feuil2" sheetId="2"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3" l="1" a="1"/>
  <c r="E26" i="3" s="1"/>
  <c r="D30" i="3"/>
  <c r="D22" i="3"/>
  <c r="D23" i="3"/>
  <c r="B45" i="8"/>
  <c r="J17" i="8"/>
  <c r="I17" i="8"/>
  <c r="H17" i="8"/>
  <c r="G17" i="8"/>
  <c r="F17" i="8"/>
  <c r="E17" i="8"/>
  <c r="D17" i="8"/>
  <c r="C17" i="8"/>
  <c r="B17" i="8"/>
  <c r="C43" i="10"/>
  <c r="C45" i="10"/>
  <c r="D46" i="10"/>
  <c r="D49" i="10"/>
  <c r="C52" i="10"/>
  <c r="C53" i="10"/>
  <c r="B47" i="10"/>
  <c r="C18" i="8" l="1"/>
  <c r="D18" i="8"/>
  <c r="E18" i="8"/>
  <c r="F18" i="8"/>
  <c r="G18" i="8"/>
  <c r="H18" i="8"/>
  <c r="I18" i="8"/>
  <c r="J18" i="8"/>
  <c r="B18" i="8"/>
  <c r="D44" i="10" l="1"/>
  <c r="D45" i="10"/>
  <c r="D47" i="10"/>
  <c r="D48" i="10"/>
  <c r="D50" i="10"/>
  <c r="D51" i="10"/>
  <c r="D52" i="10"/>
  <c r="D53" i="10"/>
  <c r="D43" i="10"/>
  <c r="C44" i="10"/>
  <c r="C46" i="10"/>
  <c r="C47" i="10"/>
  <c r="C48" i="10"/>
  <c r="C49" i="10"/>
  <c r="C50" i="10"/>
  <c r="C51" i="10"/>
  <c r="B44" i="10"/>
  <c r="B45" i="10"/>
  <c r="B46" i="10"/>
  <c r="B48" i="10"/>
  <c r="B49" i="10"/>
  <c r="B50" i="10"/>
  <c r="B51" i="10"/>
  <c r="B52" i="10"/>
  <c r="B53" i="10"/>
  <c r="B43" i="10"/>
  <c r="C42" i="10"/>
  <c r="D42" i="10"/>
  <c r="B42" i="10"/>
  <c r="D46" i="8"/>
  <c r="D47" i="8"/>
  <c r="D48" i="8"/>
  <c r="D49" i="8"/>
  <c r="D50" i="8"/>
  <c r="D51" i="8"/>
  <c r="D52" i="8"/>
  <c r="D53" i="8"/>
  <c r="D54" i="8"/>
  <c r="D45" i="8"/>
  <c r="C46" i="8"/>
  <c r="C47" i="8"/>
  <c r="C48" i="8"/>
  <c r="C49" i="8"/>
  <c r="C50" i="8"/>
  <c r="C51" i="8"/>
  <c r="C52" i="8"/>
  <c r="C53" i="8"/>
  <c r="C54" i="8"/>
  <c r="C45" i="8"/>
  <c r="B46" i="8"/>
  <c r="B47" i="8"/>
  <c r="B48" i="8"/>
  <c r="B49" i="8"/>
  <c r="B50" i="8"/>
  <c r="B51" i="8"/>
  <c r="B52" i="8"/>
  <c r="B53" i="8"/>
  <c r="B54" i="8"/>
  <c r="D44" i="8"/>
  <c r="C44" i="8"/>
  <c r="B44" i="8"/>
  <c r="B17" i="10"/>
  <c r="E17" i="10"/>
  <c r="H17" i="10"/>
  <c r="K15" i="10"/>
  <c r="L15" i="10" s="1"/>
  <c r="D17" i="4"/>
  <c r="C17" i="4"/>
  <c r="B17" i="4"/>
  <c r="E47" i="8" l="1"/>
  <c r="E46" i="8"/>
  <c r="E53" i="10"/>
  <c r="E52" i="10"/>
  <c r="E50" i="10"/>
  <c r="F50" i="10" s="1"/>
  <c r="E43" i="10"/>
  <c r="B54" i="10"/>
  <c r="E54" i="8"/>
  <c r="F54" i="8" s="1"/>
  <c r="E51" i="8"/>
  <c r="E50" i="8"/>
  <c r="E49" i="8"/>
  <c r="E45" i="8"/>
  <c r="E53" i="8"/>
  <c r="E48" i="8"/>
  <c r="E52" i="8"/>
  <c r="E17" i="4"/>
  <c r="F17" i="4" s="1"/>
  <c r="E47" i="10"/>
  <c r="E46" i="10"/>
  <c r="E44" i="10"/>
  <c r="E49" i="10"/>
  <c r="E48" i="10"/>
  <c r="E45" i="10"/>
  <c r="E51" i="10"/>
  <c r="F51" i="10" s="1"/>
  <c r="B55" i="8"/>
  <c r="B19" i="4"/>
  <c r="E54" i="10" l="1"/>
  <c r="F43" i="10" s="1"/>
  <c r="C11" i="3"/>
  <c r="B11" i="3"/>
  <c r="K7" i="8"/>
  <c r="K6" i="8"/>
  <c r="K6" i="10"/>
  <c r="F48" i="10" l="1"/>
  <c r="F52" i="10"/>
  <c r="F47" i="10"/>
  <c r="F53" i="10"/>
  <c r="F49" i="10"/>
  <c r="F46" i="10"/>
  <c r="F45" i="10"/>
  <c r="F44" i="10"/>
  <c r="B32" i="4" a="1"/>
  <c r="B32" i="4" s="1"/>
  <c r="C25" i="4"/>
  <c r="D20" i="4"/>
  <c r="D21" i="4"/>
  <c r="D22" i="4"/>
  <c r="D23" i="4"/>
  <c r="D19" i="4"/>
  <c r="C20" i="4"/>
  <c r="C21" i="4"/>
  <c r="C22" i="4"/>
  <c r="C23" i="4"/>
  <c r="C19" i="4"/>
  <c r="B20" i="4"/>
  <c r="B21" i="4"/>
  <c r="B22" i="4"/>
  <c r="B23" i="4"/>
  <c r="D13" i="4"/>
  <c r="D14" i="4"/>
  <c r="D15" i="4"/>
  <c r="D16" i="4"/>
  <c r="C13" i="4"/>
  <c r="C14" i="4"/>
  <c r="C15" i="4"/>
  <c r="C16" i="4"/>
  <c r="B13" i="4"/>
  <c r="B14" i="4"/>
  <c r="B15" i="4"/>
  <c r="B16" i="4"/>
  <c r="D12" i="4"/>
  <c r="C12" i="4"/>
  <c r="B12" i="4"/>
  <c r="D7" i="4"/>
  <c r="D8" i="4"/>
  <c r="D9" i="4"/>
  <c r="D10" i="4"/>
  <c r="C7" i="4"/>
  <c r="C8" i="4"/>
  <c r="C9" i="4"/>
  <c r="C10" i="4"/>
  <c r="B7" i="4"/>
  <c r="B8" i="4"/>
  <c r="B9" i="4"/>
  <c r="B10" i="4"/>
  <c r="B6" i="4"/>
  <c r="D6" i="4"/>
  <c r="C6" i="4"/>
  <c r="K16" i="10"/>
  <c r="K14" i="10"/>
  <c r="K13" i="10"/>
  <c r="K12" i="10"/>
  <c r="K11" i="10"/>
  <c r="K10" i="10"/>
  <c r="K9" i="10"/>
  <c r="K8" i="10"/>
  <c r="K7" i="10"/>
  <c r="K8" i="8"/>
  <c r="K9" i="8"/>
  <c r="K10" i="8"/>
  <c r="K11" i="8"/>
  <c r="K12" i="8"/>
  <c r="K13" i="8"/>
  <c r="K14" i="8"/>
  <c r="K15" i="8"/>
  <c r="H16" i="8"/>
  <c r="E16" i="8"/>
  <c r="E19" i="8" s="1"/>
  <c r="B16" i="8"/>
  <c r="F54" i="10" l="1"/>
  <c r="K17" i="10"/>
  <c r="L6" i="10" s="1"/>
  <c r="K16" i="8"/>
  <c r="B24" i="4"/>
  <c r="E9" i="4"/>
  <c r="E20" i="4"/>
  <c r="E21" i="4"/>
  <c r="D24" i="4"/>
  <c r="C24" i="4"/>
  <c r="E23" i="4"/>
  <c r="E22" i="4"/>
  <c r="E19" i="4"/>
  <c r="E16" i="4"/>
  <c r="E15" i="4"/>
  <c r="E14" i="4"/>
  <c r="E13" i="4"/>
  <c r="E12" i="4"/>
  <c r="E10" i="4"/>
  <c r="E6" i="4"/>
  <c r="L11" i="10" l="1"/>
  <c r="L16" i="10"/>
  <c r="L10" i="10"/>
  <c r="L9" i="10"/>
  <c r="L13" i="10"/>
  <c r="L8" i="10"/>
  <c r="L7" i="10"/>
  <c r="L14" i="8"/>
  <c r="L12" i="10"/>
  <c r="L14" i="10"/>
  <c r="L15" i="8"/>
  <c r="L12" i="8"/>
  <c r="L11" i="8"/>
  <c r="L13" i="8"/>
  <c r="L7" i="8"/>
  <c r="L8" i="8"/>
  <c r="L9" i="8"/>
  <c r="L10" i="8"/>
  <c r="L6" i="8"/>
  <c r="L17" i="10" l="1"/>
  <c r="L16" i="8"/>
  <c r="E8" i="4"/>
  <c r="E7" i="4"/>
  <c r="E24" i="4" s="1"/>
  <c r="F16" i="4" l="1"/>
  <c r="F20" i="4"/>
  <c r="F23" i="4"/>
  <c r="F22" i="4"/>
  <c r="F19" i="4"/>
  <c r="F21" i="4"/>
  <c r="C26" i="4"/>
  <c r="F13" i="4" l="1"/>
  <c r="F15" i="4"/>
  <c r="F14" i="4"/>
  <c r="F12" i="4"/>
  <c r="F10" i="4"/>
  <c r="F9" i="4"/>
  <c r="F8" i="4"/>
  <c r="F7" i="4"/>
  <c r="F6" i="4"/>
  <c r="F24" i="4" l="1"/>
  <c r="E55" i="8" l="1"/>
  <c r="F51" i="8" l="1"/>
  <c r="F50" i="8"/>
  <c r="F53" i="8"/>
  <c r="F52" i="8"/>
  <c r="F48" i="8"/>
  <c r="F49" i="8"/>
  <c r="F46" i="8"/>
  <c r="F47" i="8"/>
  <c r="F45" i="8"/>
  <c r="F55" i="8" l="1"/>
  <c r="H19" i="8"/>
  <c r="D25" i="4"/>
  <c r="D26" i="4" s="1"/>
  <c r="C56" i="8" l="1"/>
  <c r="D56" i="8"/>
  <c r="B56" i="8" l="1"/>
  <c r="B57" i="8" s="1"/>
  <c r="K17" i="8"/>
  <c r="K19" i="8" s="1"/>
  <c r="B19" i="8"/>
  <c r="B25" i="4"/>
  <c r="B26" i="4" s="1"/>
  <c r="E56" i="8" l="1"/>
  <c r="E57" i="8" s="1"/>
  <c r="E25" i="4"/>
  <c r="E26" i="4" l="1"/>
  <c r="B16" i="3"/>
  <c r="B17" i="3" s="1" a="1"/>
  <c r="B17" i="3" s="1"/>
  <c r="G24" i="4" l="1"/>
  <c r="B18" i="3" a="1"/>
  <c r="B18" i="3" s="1"/>
  <c r="C26" i="3" s="1" a="1"/>
  <c r="C26" i="3" s="1"/>
  <c r="E14" i="3" a="1"/>
  <c r="E14" i="3" s="1"/>
  <c r="E13" i="3" s="1" a="1"/>
  <c r="E13" i="3" s="1"/>
  <c r="G26" i="4" l="1"/>
  <c r="D9" i="3" a="1"/>
  <c r="D9" i="3" s="1"/>
  <c r="D15" i="3" a="1"/>
  <c r="D15" i="3" s="1"/>
  <c r="E18" i="3" a="1"/>
  <c r="E18" i="3" s="1"/>
  <c r="D8" i="3" a="1"/>
  <c r="D8" i="3" s="1"/>
  <c r="D10" i="3" a="1"/>
  <c r="D10" i="3" s="1"/>
  <c r="D12" i="3" a="1"/>
  <c r="D12" i="3" s="1"/>
  <c r="D7" i="3" a="1"/>
  <c r="D7" i="3" s="1"/>
  <c r="D13" i="3" a="1"/>
  <c r="D13" i="3" s="1"/>
  <c r="D6" i="3" a="1"/>
  <c r="D6" i="3" s="1"/>
  <c r="D14" i="3" a="1"/>
  <c r="D14" i="3" s="1"/>
  <c r="D5" i="3" a="1"/>
  <c r="D5" i="3" s="1"/>
  <c r="D17" i="3" l="1" a="1"/>
  <c r="D17" i="3" s="1"/>
  <c r="D11" i="3"/>
  <c r="E58" i="8"/>
  <c r="K18" i="8"/>
  <c r="E27" i="4" s="1"/>
  <c r="G25" i="4" s="1"/>
  <c r="D18" i="3" l="1"/>
  <c r="E11" i="3" a="1"/>
  <c r="E11"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<sst xmlns="http://schemas.openxmlformats.org/spreadsheetml/2006/main" count="241" uniqueCount="141">
  <si>
    <t>Instructions</t>
  </si>
  <si>
    <t>Montant
en espèces ($)</t>
  </si>
  <si>
    <t>% de la contribution</t>
  </si>
  <si>
    <t>Total des contributions des organismes</t>
  </si>
  <si>
    <t>Total des contributions des subventions</t>
  </si>
  <si>
    <t>Total (coûts directs)</t>
  </si>
  <si>
    <t>Total (coûts directs + FIR)</t>
  </si>
  <si>
    <t>À utiliser seulement si vous ne voulez pas optimiser le montant de subvention reçu (doit être un montant inférieur à celui du tableau ci-dessus)</t>
  </si>
  <si>
    <t>Contribution CRITM</t>
  </si>
  <si>
    <t>Programme Réseau MCS - Universités et CCTT</t>
  </si>
  <si>
    <t>Budget de dépenses</t>
  </si>
  <si>
    <t>Année 1</t>
  </si>
  <si>
    <t>Année 2</t>
  </si>
  <si>
    <t>Année 3</t>
  </si>
  <si>
    <t>Poste de dépenses</t>
  </si>
  <si>
    <t>Total ($)</t>
  </si>
  <si>
    <t>% des dépenses</t>
  </si>
  <si>
    <t>Salaires, traitements ou avantages sociaux</t>
  </si>
  <si>
    <t>Bourses à des étudiants</t>
  </si>
  <si>
    <t>Matériel ou fournitures</t>
  </si>
  <si>
    <t>Achat ou location d’équipement</t>
  </si>
  <si>
    <t>Frais de déplacement et de séjour</t>
  </si>
  <si>
    <t>Frais de gestion d’exploitation de PI</t>
  </si>
  <si>
    <t>Frais de diffusion des connaissances</t>
  </si>
  <si>
    <t>Frais liés aux contrats de sous-traitance</t>
  </si>
  <si>
    <t>Coûts directs</t>
  </si>
  <si>
    <t>Frais indirects de recherche (FIR)*</t>
  </si>
  <si>
    <t>Coûts totaux du projet</t>
  </si>
  <si>
    <t>Montant de FIR maximal admissible</t>
  </si>
  <si>
    <t>Coûts directs des entreprises</t>
  </si>
  <si>
    <t>Universités et CCTT</t>
  </si>
  <si>
    <t>Frais indirects de recherche (FIR)</t>
  </si>
  <si>
    <t>*Correspond à la partie assumée par les organismes (5% du total des contributions autre que celle du CRITM)</t>
  </si>
  <si>
    <t>H2</t>
  </si>
  <si>
    <t>Volet 1</t>
  </si>
  <si>
    <t>Volet 2</t>
  </si>
  <si>
    <t>Frais de membership CRITM</t>
  </si>
  <si>
    <t>Startups</t>
  </si>
  <si>
    <t>PME (moins de 100 employés)</t>
  </si>
  <si>
    <t>PME (100 à 249 employés)</t>
  </si>
  <si>
    <t>Grande entreprise (250 employés et plus)</t>
  </si>
  <si>
    <t>CCTT - OBNL de recherche</t>
  </si>
  <si>
    <t>Université - Centres de recherche provinciaux</t>
  </si>
  <si>
    <t>Association</t>
  </si>
  <si>
    <t>Entreprise internationale</t>
  </si>
  <si>
    <t>Nom de l'entreprise, de l'association, de l'organisme privé ou de l'organisme de recherche</t>
  </si>
  <si>
    <t>Programme Réseau MCS - Autres organisations (entreprise, association, organisme privé ou autre organisme de recherche)</t>
  </si>
  <si>
    <t>Offres de service</t>
  </si>
  <si>
    <t>Total coûts directs</t>
  </si>
  <si>
    <t>https://www.legisquebec.gouv.qc.ca/fr/document/lc/c-65.1</t>
  </si>
  <si>
    <t>Montage financier - Revenus</t>
  </si>
  <si>
    <t>FIR</t>
  </si>
  <si>
    <t>Autres organisations</t>
  </si>
  <si>
    <t>Universités, CCTT et autres organisations</t>
  </si>
  <si>
    <t>Frais de gestion</t>
  </si>
  <si>
    <t>Légende des couleurs</t>
  </si>
  <si>
    <t>Utilisation de la contribution CRITM personnalisée pour les calculs</t>
  </si>
  <si>
    <t>Si frais dans le poste de dépenses "Autres", les préciser ici.</t>
  </si>
  <si>
    <t>Contribution nature
 supplémentaire 
(hors périmètre)</t>
  </si>
  <si>
    <t>Utilisation du total des coûts directs (B31) et des FIR (B32) personnalisables pour les calculs</t>
  </si>
  <si>
    <t>Total des contributions au projet (incluant FIR)</t>
  </si>
  <si>
    <t>Synthèse</t>
  </si>
  <si>
    <t>Organisme 1
(à préciser)</t>
  </si>
  <si>
    <t>Organisme 2
(à préciser)</t>
  </si>
  <si>
    <t>Organisme 3
(à préciser)</t>
  </si>
  <si>
    <t>Autres :</t>
  </si>
  <si>
    <t>Organisation 1
(à préciser)</t>
  </si>
  <si>
    <t>Organisation 2
(à préciser)</t>
  </si>
  <si>
    <t>Organisation 3
(à préciser)</t>
  </si>
  <si>
    <t xml:space="preserve">Frais indirects supplémentaires payés par les industriels aux centres de recherche (si applicable) </t>
  </si>
  <si>
    <t>Cases à remplir</t>
  </si>
  <si>
    <t>Honoraires pour services externes
(ex. : frais d’audit)</t>
  </si>
  <si>
    <t>Frais pour être membre du CRITM</t>
  </si>
  <si>
    <r>
      <t xml:space="preserve">Autres </t>
    </r>
    <r>
      <rPr>
        <sz val="11"/>
        <color rgb="FF0070C0"/>
        <rFont val="Univers"/>
        <family val="2"/>
      </rPr>
      <t>(à préciser ci-dessous)</t>
    </r>
    <r>
      <rPr>
        <sz val="11"/>
        <color theme="1"/>
        <rFont val="Univers"/>
        <family val="2"/>
      </rPr>
      <t xml:space="preserve"> :</t>
    </r>
  </si>
  <si>
    <r>
      <t xml:space="preserve">Organisation 1
</t>
    </r>
    <r>
      <rPr>
        <sz val="11"/>
        <color rgb="FF0070C0"/>
        <rFont val="Univers"/>
        <family val="2"/>
      </rPr>
      <t>(À préciser)</t>
    </r>
  </si>
  <si>
    <r>
      <t xml:space="preserve">Organisation 2
</t>
    </r>
    <r>
      <rPr>
        <sz val="11"/>
        <color rgb="FF0070C0"/>
        <rFont val="Univers"/>
        <family val="2"/>
      </rPr>
      <t>(À préciser)</t>
    </r>
  </si>
  <si>
    <r>
      <t xml:space="preserve">Organisation 3
</t>
    </r>
    <r>
      <rPr>
        <sz val="11"/>
        <color rgb="FF0070C0"/>
        <rFont val="Univers"/>
        <family val="2"/>
      </rPr>
      <t>(À préciser)</t>
    </r>
  </si>
  <si>
    <r>
      <t xml:space="preserve">Organisation 4
</t>
    </r>
    <r>
      <rPr>
        <sz val="11"/>
        <color rgb="FF0070C0"/>
        <rFont val="Univers"/>
        <family val="2"/>
      </rPr>
      <t>(À préciser)</t>
    </r>
  </si>
  <si>
    <r>
      <t xml:space="preserve">Organisation 5
</t>
    </r>
    <r>
      <rPr>
        <sz val="11"/>
        <color rgb="FF0070C0"/>
        <rFont val="Univers"/>
        <family val="2"/>
      </rPr>
      <t>(À préciser)</t>
    </r>
  </si>
  <si>
    <r>
      <t xml:space="preserve">Organisation 6
</t>
    </r>
    <r>
      <rPr>
        <sz val="11"/>
        <color rgb="FF0070C0"/>
        <rFont val="Univers"/>
        <family val="2"/>
      </rPr>
      <t>(À préciser)</t>
    </r>
  </si>
  <si>
    <r>
      <t xml:space="preserve">Autre financement public 1
</t>
    </r>
    <r>
      <rPr>
        <sz val="11"/>
        <color rgb="FF0070C0"/>
        <rFont val="Univers"/>
        <family val="2"/>
      </rPr>
      <t>(Préciser l'entité)</t>
    </r>
  </si>
  <si>
    <r>
      <t xml:space="preserve">Autre financement public 2
</t>
    </r>
    <r>
      <rPr>
        <sz val="11"/>
        <color rgb="FF0070C0"/>
        <rFont val="Univers"/>
        <family val="2"/>
      </rPr>
      <t>(Préciser l'entité)</t>
    </r>
  </si>
  <si>
    <r>
      <t xml:space="preserve">Autre financement public 3
</t>
    </r>
    <r>
      <rPr>
        <sz val="11"/>
        <color rgb="FF0070C0"/>
        <rFont val="Univers"/>
        <family val="2"/>
      </rPr>
      <t>(Préciser l'entité)</t>
    </r>
  </si>
  <si>
    <t>À utiliser si vous souhaitez tester différents totaux de coûts directs, avant de remplir en détails les onglets 3 et 4. Remettre à 0 pour que les calculs utilisent les onglets 3 et  4, une fois les tests complétés.</t>
  </si>
  <si>
    <r>
      <t>Montant de FIR maximal admissible</t>
    </r>
    <r>
      <rPr>
        <sz val="11"/>
        <color rgb="FFFF0000"/>
        <rFont val="Univers"/>
        <family val="2"/>
      </rPr>
      <t>*</t>
    </r>
  </si>
  <si>
    <t>*Montant théorique considérant un ratio de subvention CRITM à 70 %. Communiquez avec le CRITM pour le montant admissible réel.</t>
  </si>
  <si>
    <r>
      <t xml:space="preserve">Autres </t>
    </r>
    <r>
      <rPr>
        <sz val="10"/>
        <color rgb="FF0070C0"/>
        <rFont val="Univers"/>
        <family val="2"/>
      </rPr>
      <t>(à préciser)</t>
    </r>
    <r>
      <rPr>
        <sz val="10"/>
        <color theme="1"/>
        <rFont val="Univers"/>
        <family val="2"/>
      </rPr>
      <t xml:space="preserve"> :</t>
    </r>
  </si>
  <si>
    <r>
      <t xml:space="preserve">Frais supplémentaires </t>
    </r>
    <r>
      <rPr>
        <b/>
        <sz val="10"/>
        <color theme="0"/>
        <rFont val="Univers"/>
        <family val="2"/>
      </rPr>
      <t>hors subvention</t>
    </r>
    <r>
      <rPr>
        <sz val="10"/>
        <color theme="0"/>
        <rFont val="Univers"/>
        <family val="2"/>
      </rPr>
      <t xml:space="preserve"> à prévoir</t>
    </r>
  </si>
  <si>
    <r>
      <t>Frais de gestion CRITM</t>
    </r>
    <r>
      <rPr>
        <sz val="10"/>
        <color rgb="FFFF0000"/>
        <rFont val="Univers"/>
        <family val="2"/>
      </rPr>
      <t>*</t>
    </r>
  </si>
  <si>
    <r>
      <t>07. Les tarifs d’</t>
    </r>
    <r>
      <rPr>
        <b/>
        <sz val="10"/>
        <color theme="1"/>
        <rFont val="Univers"/>
        <family val="2"/>
      </rPr>
      <t>honoraires pour services professionnels</t>
    </r>
    <r>
      <rPr>
        <sz val="10"/>
        <color theme="1"/>
        <rFont val="Univers"/>
        <family val="2"/>
      </rPr>
      <t xml:space="preserve"> ne peuvent dépasser ceux découlant de la Loi sur les contrats des organismes publics (RLRQ chapitre C-65.1). Des preuves de dépenses pourront être demandées et devront être fournies afin de valider les dépenses admissibles.</t>
    </r>
  </si>
  <si>
    <r>
      <t xml:space="preserve">08. Les </t>
    </r>
    <r>
      <rPr>
        <b/>
        <sz val="10"/>
        <color theme="1"/>
        <rFont val="Univers"/>
        <family val="2"/>
      </rPr>
      <t>frais de déplacement et de séjour</t>
    </r>
    <r>
      <rPr>
        <sz val="10"/>
        <color theme="1"/>
        <rFont val="Univers"/>
        <family val="2"/>
      </rPr>
      <t xml:space="preserve"> ne doivent pas dépasser les barèmes en vigueur au sein de la fonction publique du Québec.</t>
    </r>
  </si>
  <si>
    <r>
      <t xml:space="preserve">09. Les </t>
    </r>
    <r>
      <rPr>
        <b/>
        <sz val="10"/>
        <rFont val="Univers"/>
        <family val="2"/>
      </rPr>
      <t>frais liés aux contrats de sous-traitance</t>
    </r>
    <r>
      <rPr>
        <sz val="10"/>
        <rFont val="Univers"/>
        <family val="2"/>
      </rPr>
      <t>, pour des sous-traitants ou des fournisseurs de service, ne doivent pas être inscrits au RENA.</t>
    </r>
  </si>
  <si>
    <t>1. Remplissez les onglets dans l’ordre suivant :</t>
  </si>
  <si>
    <r>
      <t xml:space="preserve">02. Le total des </t>
    </r>
    <r>
      <rPr>
        <b/>
        <sz val="10"/>
        <color theme="1"/>
        <rFont val="Univers"/>
        <family val="2"/>
      </rPr>
      <t>financements publics</t>
    </r>
    <r>
      <rPr>
        <sz val="10"/>
        <color theme="1"/>
        <rFont val="Univers"/>
        <family val="2"/>
      </rPr>
      <t xml:space="preserve"> ne peut dépasser 80 % des contributions totales.</t>
    </r>
  </si>
  <si>
    <r>
      <t xml:space="preserve">Programme de soutien à la recherche et développement pour l’extraction, la transformation et le recyclage des minéraux critiques et stratégiques (Programme MCS)
FORMULAIRE DE DEMANDE - 3e APPEL À PROJETS 
</t>
    </r>
    <r>
      <rPr>
        <b/>
        <sz val="11"/>
        <color rgb="FFFF0000"/>
        <rFont val="Univers"/>
        <family val="2"/>
      </rPr>
      <t>Date limite : 23 octobre 2026</t>
    </r>
  </si>
  <si>
    <t>Programme MCS</t>
  </si>
  <si>
    <t>Programme MCS - Universités et CCTT</t>
  </si>
  <si>
    <t>Programme MCS - Autres organisations (entreprise, association, organisme privé ou autre organisme de recherche)</t>
  </si>
  <si>
    <t>Programme MCS - Résumé des dépenses</t>
  </si>
  <si>
    <r>
      <t xml:space="preserve">a. Indiquez </t>
    </r>
    <r>
      <rPr>
        <sz val="10"/>
        <rFont val="Univers"/>
        <family val="2"/>
      </rPr>
      <t>les revenus (contributions)</t>
    </r>
    <r>
      <rPr>
        <sz val="10"/>
        <color theme="1"/>
        <rFont val="Univers"/>
        <family val="2"/>
      </rPr>
      <t xml:space="preserve"> au projet (</t>
    </r>
    <r>
      <rPr>
        <b/>
        <sz val="10"/>
        <color theme="1"/>
        <rFont val="Univers"/>
        <family val="2"/>
      </rPr>
      <t>1. REV - Montage financier</t>
    </r>
    <r>
      <rPr>
        <sz val="10"/>
        <color theme="1"/>
        <rFont val="Univers"/>
        <family val="2"/>
      </rPr>
      <t>).</t>
    </r>
  </si>
  <si>
    <r>
      <t>c. Indiquez les dépenses des autres organismes (valeurs des offres de services) (</t>
    </r>
    <r>
      <rPr>
        <b/>
        <sz val="10"/>
        <rFont val="Univers"/>
        <family val="2"/>
      </rPr>
      <t>3. DEP - Autres  organisations</t>
    </r>
    <r>
      <rPr>
        <sz val="10"/>
        <rFont val="Univers"/>
        <family val="2"/>
      </rPr>
      <t>).</t>
    </r>
  </si>
  <si>
    <r>
      <t>b. Indiquez, s'il y a lieu,</t>
    </r>
    <r>
      <rPr>
        <sz val="10"/>
        <rFont val="Univers"/>
        <family val="2"/>
      </rPr>
      <t xml:space="preserve"> les dépenses des universités et CCTT </t>
    </r>
    <r>
      <rPr>
        <sz val="10"/>
        <color theme="1"/>
        <rFont val="Univers"/>
        <family val="2"/>
      </rPr>
      <t>(valeurs des offres de services et leurs FIR maximum autorisés) (</t>
    </r>
    <r>
      <rPr>
        <b/>
        <sz val="10"/>
        <color theme="1"/>
        <rFont val="Univers"/>
        <family val="2"/>
      </rPr>
      <t>2. DEP - Universités-CCTT</t>
    </r>
    <r>
      <rPr>
        <sz val="10"/>
        <color theme="1"/>
        <rFont val="Univers"/>
        <family val="2"/>
      </rPr>
      <t>)</t>
    </r>
  </si>
  <si>
    <t>Pour chaque partenaire - Voir : https://www.critm.ca/pourquoi-devenir-membre/</t>
  </si>
  <si>
    <t>Résumé de dépenses (Onglet 4)</t>
  </si>
  <si>
    <t xml:space="preserve">Le total des contributions CRITM ne peut excéder 70% et 500 000 $ (Incluant FIR) </t>
  </si>
  <si>
    <r>
      <t xml:space="preserve">01. La </t>
    </r>
    <r>
      <rPr>
        <b/>
        <sz val="10"/>
        <color theme="1"/>
        <rFont val="Univers"/>
        <family val="2"/>
      </rPr>
      <t>contribution CRITM</t>
    </r>
    <r>
      <rPr>
        <sz val="10"/>
        <color theme="1"/>
        <rFont val="Univers"/>
        <family val="2"/>
      </rPr>
      <t xml:space="preserve"> ne peut dépasser 70 % des contributions totales au projet (en espèces et en frais indirects de recherche (FIR), si applicable).</t>
    </r>
  </si>
  <si>
    <r>
      <t xml:space="preserve">03. Le </t>
    </r>
    <r>
      <rPr>
        <b/>
        <sz val="10"/>
        <rFont val="Univers"/>
        <family val="2"/>
      </rPr>
      <t>montant maximal de subvention CRITM</t>
    </r>
    <r>
      <rPr>
        <sz val="10"/>
        <rFont val="Univers"/>
        <family val="2"/>
      </rPr>
      <t xml:space="preserve"> est de 500 000 $, incluant sa contribution aux FIR des partenaires académiques éligibles.</t>
    </r>
  </si>
  <si>
    <r>
      <t>05. L’</t>
    </r>
    <r>
      <rPr>
        <b/>
        <sz val="10"/>
        <color theme="1"/>
        <rFont val="Univers"/>
        <family val="2"/>
      </rPr>
      <t>achat ou la location d’équipements</t>
    </r>
    <r>
      <rPr>
        <sz val="10"/>
        <color theme="1"/>
        <rFont val="Univers"/>
        <family val="2"/>
      </rPr>
      <t xml:space="preserve"> ne doit pas excéder 25 % du total des dépenses admissibles du projet (la valeur d’achat de chaque équipement devant être égale ou inférieure à 25 000 $ avant taxes. Ces dépenses sont calculées selon la proportion de la durée du projet par rapport à la durée de vie utile du bien.</t>
    </r>
  </si>
  <si>
    <t>Informations importantes (tirées du Guide du programme)</t>
  </si>
  <si>
    <r>
      <t xml:space="preserve">10. Les </t>
    </r>
    <r>
      <rPr>
        <b/>
        <sz val="10"/>
        <color theme="1"/>
        <rFont val="Univers"/>
        <family val="2"/>
      </rPr>
      <t>frais indirects de recherche (FIR)</t>
    </r>
    <r>
      <rPr>
        <sz val="10"/>
        <color theme="1"/>
        <rFont val="Univers"/>
        <family val="2"/>
      </rPr>
      <t xml:space="preserve">, d’un taux fixe de 27 % pour les dépenses de fonctionnement additionnelles nécessaires à la réalisation des projets encourus par les établissements d’enseignement universitaires et les centres collégiaux de transferts technologiques (CCTT), </t>
    </r>
    <r>
      <rPr>
        <b/>
        <sz val="10"/>
        <color theme="1"/>
        <rFont val="Univers"/>
        <family val="2"/>
      </rPr>
      <t>basés sur la contribution du MRNF</t>
    </r>
    <r>
      <rPr>
        <sz val="10"/>
        <color theme="1"/>
        <rFont val="Univers"/>
        <family val="2"/>
      </rPr>
      <t xml:space="preserve"> aux cinq postes de dépenses suivants des coûts directs des projets de R et D : salaires, traitements et avantages sociaux, bourses à des étudiants, matériel, produits consommables et fournitures, achat ou location d’équipements, frais de déplacement et de séjour, sont admissibles. </t>
    </r>
  </si>
  <si>
    <r>
      <t>d. Retournez à l’onglet 1 pour finaliser les contributions et l’équilibre du budget (</t>
    </r>
    <r>
      <rPr>
        <b/>
        <sz val="10"/>
        <rFont val="Univers"/>
        <family val="2"/>
      </rPr>
      <t>1. REV - Montage financier</t>
    </r>
    <r>
      <rPr>
        <sz val="10"/>
        <rFont val="Univers"/>
        <family val="2"/>
      </rPr>
      <t>) et dépenses (</t>
    </r>
    <r>
      <rPr>
        <b/>
        <sz val="10"/>
        <rFont val="Univers"/>
        <family val="2"/>
      </rPr>
      <t>4. Résumé des dépenses</t>
    </r>
    <r>
      <rPr>
        <sz val="10"/>
        <rFont val="Univers"/>
        <family val="2"/>
      </rPr>
      <t>). Le CRITM est disponible pour vous aider à équilibrer le budget.</t>
    </r>
  </si>
  <si>
    <t>3. Justification des coûts directs</t>
  </si>
  <si>
    <t>Information</t>
  </si>
  <si>
    <t xml:space="preserve">Salaires et avantages sociaux </t>
  </si>
  <si>
    <t xml:space="preserve">Rappelez le montant prévu et justifiez ici. </t>
  </si>
  <si>
    <t>Bourses aux étudiants</t>
  </si>
  <si>
    <t>Indiquez le nom (si vous avez ce renseignement), des étudiants, des stagiaires de niveau postdoctoral ainsi que les bourses proposées. Décrivez brièvement les responsabilités liées à chacun et précisez, en pourcentage, le temps que chaque personne consacrera au projet pendant la durée de celui-ci.</t>
  </si>
  <si>
    <t>Rappelez le montant prévu et justifiez ici.</t>
  </si>
  <si>
    <t>Fournissez des renseignements détaillés sur le matériel et expliquez les articles coûteux. L’équipement et le matériel fournis par les organismes partenaires constituent des contributions en nature.  Les composantes de prototypes peuvent être incluses dans le poste matériel.</t>
  </si>
  <si>
    <t>Achat ou location d’équipements</t>
  </si>
  <si>
    <t xml:space="preserve">Frais de déplacement et de séjour </t>
  </si>
  <si>
    <t>Frais de déplacement et de séjour liés à la réalisation du projet, en conformité avec les normes gouvernementales en vigueur énoncées dans le Recueil des politiques de gestion du gouvernement du Québec
Expliquez le rapport entre chaque déplacement prévu et les travaux de recherche proposés.
Pour les conférences, nommer les conférences visées montrée qu’elles sont en lien avec les thématiques directement liées au présent projet de recherche et quelle est la valeur ajoutée attendue</t>
  </si>
  <si>
    <r>
      <t xml:space="preserve">Total autres </t>
    </r>
    <r>
      <rPr>
        <b/>
        <sz val="12"/>
        <color rgb="FF0070C0"/>
        <rFont val="Univers"/>
        <family val="2"/>
      </rPr>
      <t>(à préciser)</t>
    </r>
    <r>
      <rPr>
        <b/>
        <sz val="12"/>
        <color theme="1"/>
        <rFont val="Univers"/>
        <family val="2"/>
      </rPr>
      <t xml:space="preserve"> :</t>
    </r>
  </si>
  <si>
    <r>
      <t xml:space="preserve">Autres </t>
    </r>
    <r>
      <rPr>
        <b/>
        <sz val="12"/>
        <color rgb="FF0070C0"/>
        <rFont val="Univers"/>
        <family val="2"/>
      </rPr>
      <t>(à préciser)</t>
    </r>
    <r>
      <rPr>
        <b/>
        <sz val="12"/>
        <color theme="1"/>
        <rFont val="Univers"/>
        <family val="2"/>
      </rPr>
      <t xml:space="preserve"> :</t>
    </r>
  </si>
  <si>
    <t>Pour chaque requérant non associé à une offre de services (demandeur principal par exemple)</t>
  </si>
  <si>
    <t>Montant $</t>
  </si>
  <si>
    <t xml:space="preserve">Indiquez le nom (si vous avez ce renseignement), du personnel de recherche, comme les adjoints techniques et professionnels, du gestionnaire de projet, leurs catégories d’emploi, ainsi que les salaires proposés et les avantages sociaux non discrétionnaires. Décrivez brièvement les responsabilités liées à chacun des postes et précisez, en pourcentage, le temps que chaque personne consacrera au projet pendant la durée de celui-ci. 
Les sommes liées à la libération des professeurs universitaires pour réaliser des activités dans le cadre des projets ne peuvent figurer dans ce poste de dépense. 
</t>
  </si>
  <si>
    <t>Matériel et fournitures</t>
  </si>
  <si>
    <t>Dressez la liste des articles demandés. Donnez des détails sur les modèles, les fabricants, les prix et les taxes qui s’appliquent. Justifiez la pertinence de chaque article demandé.
Achats (moins 25 k$ par équipement avant taxes)
Le total achat/location ne peut dépasser 25% du budget.</t>
  </si>
  <si>
    <t xml:space="preserve">Décrivez en détail et en cohérence avec les onglets DEP, tous les autres frais tels que :
Frais de gestion
Frais de gestion d'exploitation de PI
Honoraires pour services externes*
Frais de diffusion des connaissances
Frais liés aux contrats de sous-traitance*
*Pour les prestations de services externes, les sous-traitants doivent être mentionnés et ils ne doivent pas être inscrits au Registre des entreprises non admissibles aux contrats publics (RENA). </t>
  </si>
  <si>
    <t>Rappelez les montants prévus et justifiez ici.</t>
  </si>
  <si>
    <r>
      <t xml:space="preserve">e. Assurez-vous que les dépenses de chaque poste budgétaire sont ustifiées dans les offres de services associées ou dans l'onglet </t>
    </r>
    <r>
      <rPr>
        <b/>
        <sz val="10"/>
        <rFont val="Univers"/>
        <family val="2"/>
      </rPr>
      <t>5 .Justifications coûts directs</t>
    </r>
    <r>
      <rPr>
        <sz val="10"/>
        <rFont val="Univers"/>
        <family val="2"/>
      </rPr>
      <t>.</t>
    </r>
  </si>
  <si>
    <t>Contribution CRITM (FIR)</t>
  </si>
  <si>
    <t>Contribution CRITM (espèces)</t>
  </si>
  <si>
    <t xml:space="preserve">Remplir </t>
  </si>
  <si>
    <t>voir Onglet 1 D15</t>
  </si>
  <si>
    <t>Rapporter le taux CRITM ici</t>
  </si>
  <si>
    <r>
      <t xml:space="preserve">04. Les </t>
    </r>
    <r>
      <rPr>
        <b/>
        <sz val="10"/>
        <color theme="1"/>
        <rFont val="Univers"/>
        <family val="2"/>
      </rPr>
      <t>offres de services</t>
    </r>
    <r>
      <rPr>
        <sz val="10"/>
        <color theme="1"/>
        <rFont val="Univers"/>
        <family val="2"/>
      </rPr>
      <t xml:space="preserve"> doivent être détaillées en fonction des postes budgétaires (et inclure les FIR pour les partenaires académiques éligibles). </t>
    </r>
  </si>
  <si>
    <r>
      <t xml:space="preserve">06. Des </t>
    </r>
    <r>
      <rPr>
        <b/>
        <sz val="10"/>
        <color theme="1"/>
        <rFont val="Univers"/>
        <family val="2"/>
      </rPr>
      <t>frais administratifs (de gestion)</t>
    </r>
    <r>
      <rPr>
        <sz val="10"/>
        <color theme="1"/>
        <rFont val="Univers"/>
        <family val="2"/>
      </rPr>
      <t>, d’un taux maximal de 5 % (pour les organismes ne bénéficiant pas de FIR), sont admissibles, mais devront être expliqués.</t>
    </r>
  </si>
  <si>
    <t>max: 70%</t>
  </si>
  <si>
    <t>Outils (simulateurs)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</si>
</sst>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 #,##0.00_)\ &quot;$&quot;_ ;_ * \(#,##0.00\)\ &quot;$&quot;_ ;_ * &quot;-&quot;??_)\ &quot;$&quot;_ ;_ @_ "/>
    <numFmt numFmtId="164" formatCode="#,##0.00\ &quot;$&quot;"/>
    <numFmt numFmtId="165" formatCode="#,##0\ &quot;$&quot;"/>
  </numFmts>
  <fonts count="62" x14ac:knownFonts="1">
    <font>
      <sz val="11"/>
      <color theme="1"/>
      <name val="Aptos Narrow"/>
      <family val="2"/>
      <scheme val="minor"/>
    </font>
    <font>
      <b/>
      <sz val="11"/>
      <color theme="1"/>
      <name val="Aptos Narrow"/>
      <family val="2"/>
      <scheme val="minor"/>
    </font>
    <font>
      <sz val="11"/>
      <color theme="0"/>
      <name val="Aptos Narrow"/>
      <family val="2"/>
      <scheme val="minor"/>
    </font>
    <font>
      <sz val="11"/>
      <color rgb="FFFF0000"/>
      <name val="Aptos Narrow"/>
      <family val="2"/>
      <scheme val="minor"/>
    </font>
    <font>
      <b/>
      <sz val="16"/>
      <color theme="0"/>
      <name val="Aptos Narrow"/>
      <family val="2"/>
      <scheme val="minor"/>
    </font>
    <font>
      <sz val="11"/>
      <name val="Aptos Narrow"/>
      <family val="2"/>
      <scheme val="minor"/>
    </font>
    <font>
      <sz val="11"/>
      <color theme="1"/>
      <name val="Aptos Narrow"/>
      <family val="2"/>
      <scheme val="minor"/>
    </font>
    <font>
      <b/>
      <sz val="11"/>
      <name val="Aptos Narrow"/>
      <family val="2"/>
      <scheme val="minor"/>
    </font>
    <font>
      <b/>
      <sz val="11"/>
      <color rgb="FF0070C0"/>
      <name val="Aptos Narrow"/>
      <family val="2"/>
      <scheme val="minor"/>
    </font>
    <font>
      <b/>
      <sz val="11"/>
      <color theme="0"/>
      <name val="Aptos Narrow"/>
      <family val="2"/>
      <scheme val="minor"/>
    </font>
    <font>
      <i/>
      <sz val="10"/>
      <color rgb="FFFF0000"/>
      <name val="Aptos Narrow"/>
      <family val="2"/>
      <scheme val="minor"/>
    </font>
    <font>
      <b/>
      <sz val="12"/>
      <color theme="0"/>
      <name val="Aptos Narrow"/>
      <family val="2"/>
      <scheme val="minor"/>
    </font>
    <font>
      <b/>
      <sz val="11"/>
      <color rgb="FFFF0000"/>
      <name val="Aptos Narrow"/>
      <family val="2"/>
      <scheme val="minor"/>
    </font>
    <font>
      <u/>
      <sz val="11"/>
      <color theme="10"/>
      <name val="Aptos Narrow"/>
      <family val="2"/>
      <scheme val="minor"/>
    </font>
    <font>
      <b/>
      <sz val="16"/>
      <color theme="0"/>
      <name val="Univers"/>
      <family val="2"/>
    </font>
    <font>
      <sz val="11"/>
      <color theme="1"/>
      <name val="Univers"/>
      <family val="2"/>
    </font>
    <font>
      <b/>
      <sz val="11"/>
      <color theme="1"/>
      <name val="Univers"/>
      <family val="2"/>
    </font>
    <font>
      <sz val="11"/>
      <color theme="0"/>
      <name val="Univers"/>
      <family val="2"/>
    </font>
    <font>
      <sz val="11"/>
      <color rgb="FF0070C0"/>
      <name val="Univers"/>
      <family val="2"/>
    </font>
    <font>
      <b/>
      <sz val="11"/>
      <color theme="0"/>
      <name val="Univers"/>
      <family val="2"/>
    </font>
    <font>
      <b/>
      <sz val="11"/>
      <name val="Univers"/>
      <family val="2"/>
    </font>
    <font>
      <sz val="11"/>
      <color rgb="FFFF0000"/>
      <name val="Univers"/>
      <family val="2"/>
    </font>
    <font>
      <b/>
      <i/>
      <sz val="10"/>
      <color rgb="FFFF0000"/>
      <name val="Univers"/>
      <family val="2"/>
    </font>
    <font>
      <b/>
      <i/>
      <sz val="10"/>
      <color theme="1"/>
      <name val="Univers"/>
      <family val="2"/>
    </font>
    <font>
      <b/>
      <sz val="12"/>
      <color theme="0"/>
      <name val="Univers"/>
      <family val="2"/>
    </font>
    <font>
      <b/>
      <sz val="11"/>
      <color rgb="FF0070C0"/>
      <name val="Univers"/>
      <family val="2"/>
    </font>
    <font>
      <b/>
      <sz val="12"/>
      <name val="Univers"/>
      <family val="2"/>
    </font>
    <font>
      <b/>
      <sz val="14"/>
      <color theme="0"/>
      <name val="Univers"/>
      <family val="2"/>
    </font>
    <font>
      <sz val="14"/>
      <color theme="0"/>
      <name val="Univers"/>
      <family val="2"/>
    </font>
    <font>
      <sz val="14"/>
      <color theme="1"/>
      <name val="Aptos Narrow"/>
      <family val="2"/>
      <scheme val="minor"/>
    </font>
    <font>
      <sz val="10"/>
      <color theme="1"/>
      <name val="Univers"/>
      <family val="2"/>
    </font>
    <font>
      <sz val="10"/>
      <color theme="1"/>
      <name val="Aptos Narrow"/>
      <family val="2"/>
      <scheme val="minor"/>
    </font>
    <font>
      <sz val="10"/>
      <color rgb="FFFF0000"/>
      <name val="Aptos Narrow"/>
      <family val="2"/>
      <scheme val="minor"/>
    </font>
    <font>
      <b/>
      <sz val="10"/>
      <color theme="1"/>
      <name val="Univers"/>
      <family val="2"/>
    </font>
    <font>
      <b/>
      <sz val="10"/>
      <color theme="1"/>
      <name val="Aptos Narrow"/>
      <family val="2"/>
      <scheme val="minor"/>
    </font>
    <font>
      <sz val="10"/>
      <color rgb="FF0070C0"/>
      <name val="Univers"/>
      <family val="2"/>
    </font>
    <font>
      <sz val="10"/>
      <name val="Univers"/>
      <family val="2"/>
    </font>
    <font>
      <sz val="10"/>
      <color theme="0"/>
      <name val="Univers"/>
      <family val="2"/>
    </font>
    <font>
      <b/>
      <sz val="10"/>
      <color theme="0"/>
      <name val="Univers"/>
      <family val="2"/>
    </font>
    <font>
      <sz val="10"/>
      <color rgb="FFFF0000"/>
      <name val="Univers"/>
      <family val="2"/>
    </font>
    <font>
      <sz val="14"/>
      <color theme="1"/>
      <name val="Univers"/>
      <family val="2"/>
    </font>
    <font>
      <b/>
      <sz val="14"/>
      <color theme="0"/>
      <name val="Aptos Narrow"/>
      <family val="2"/>
      <scheme val="minor"/>
    </font>
    <font>
      <b/>
      <i/>
      <sz val="11"/>
      <color rgb="FFFF0000"/>
      <name val="Univers"/>
      <family val="2"/>
    </font>
    <font>
      <i/>
      <sz val="11"/>
      <color rgb="FFFF0000"/>
      <name val="Univers"/>
      <family val="2"/>
    </font>
    <font>
      <b/>
      <sz val="11"/>
      <color rgb="FFFF0000"/>
      <name val="Univers"/>
      <family val="2"/>
    </font>
    <font>
      <u/>
      <sz val="11"/>
      <color theme="10"/>
      <name val="Univers"/>
      <family val="2"/>
    </font>
    <font>
      <b/>
      <sz val="10"/>
      <name val="Univers"/>
      <family val="2"/>
    </font>
    <font>
      <u/>
      <sz val="10"/>
      <color theme="10"/>
      <name val="Univers"/>
      <family val="2"/>
    </font>
    <font>
      <sz val="10"/>
      <color theme="0"/>
      <name val="Aptos Narrow"/>
      <family val="2"/>
      <scheme val="minor"/>
    </font>
    <font>
      <b/>
      <sz val="16"/>
      <color theme="1"/>
      <name val="Aptos Narrow"/>
      <family val="2"/>
      <scheme val="minor"/>
    </font>
    <font>
      <b/>
      <sz val="12"/>
      <name val="Aptos Narrow"/>
      <family val="2"/>
      <scheme val="minor"/>
    </font>
    <font>
      <sz val="9"/>
      <color theme="1"/>
      <name val="Univers"/>
      <family val="2"/>
    </font>
    <font>
      <b/>
      <sz val="14"/>
      <color theme="1"/>
      <name val="Univers"/>
      <family val="2"/>
    </font>
    <font>
      <b/>
      <sz val="9"/>
      <color theme="1"/>
      <name val="Univers"/>
      <family val="2"/>
    </font>
    <font>
      <sz val="12"/>
      <color theme="1"/>
      <name val="Univers"/>
      <family val="2"/>
    </font>
    <font>
      <b/>
      <i/>
      <sz val="12"/>
      <name val="Univers"/>
      <family val="2"/>
    </font>
    <font>
      <sz val="12"/>
      <color theme="1"/>
      <name val="Aptos Narrow"/>
      <family val="2"/>
      <scheme val="minor"/>
    </font>
    <font>
      <b/>
      <sz val="12"/>
      <color theme="1"/>
      <name val="Univers"/>
      <family val="2"/>
    </font>
    <font>
      <i/>
      <sz val="12"/>
      <color theme="1"/>
      <name val="Univers"/>
      <family val="2"/>
    </font>
    <font>
      <i/>
      <sz val="12"/>
      <name val="Univers"/>
      <family val="2"/>
    </font>
    <font>
      <b/>
      <sz val="12"/>
      <color rgb="FF0070C0"/>
      <name val="Univers"/>
      <family val="2"/>
    </font>
    <font>
      <b/>
      <sz val="9"/>
      <color rgb="FFFF0000"/>
      <name val="Univers"/>
      <family val="2"/>
    </font>
  </fonts>
  <fills count="17">
    <fill>
      <patternFill patternType="none"/>
    </fill>
    <fill>
      <patternFill patternType="gray125"/>
    </fill>
    <fill>
      <patternFill patternType="solid">
        <fgColor theme="1" tint="0.34998626667073579"/>
        <bgColor indexed="64"/>
      </patternFill>
    </fill>
    <fill>
      <patternFill patternType="solid">
        <fgColor theme="0" tint="-0.14999847407452621"/>
        <bgColor indexed="64"/>
      </patternFill>
    </fill>
    <fill>
      <patternFill patternType="solid">
        <fgColor rgb="FFDFF4FD"/>
        <bgColor indexed="64"/>
      </patternFill>
    </fill>
    <fill>
      <patternFill patternType="solid">
        <fgColor theme="0" tint="-0.249977111117893"/>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rgb="FFFFC5C5"/>
        <bgColor indexed="64"/>
      </patternFill>
    </fill>
    <fill>
      <patternFill patternType="solid">
        <fgColor theme="5" tint="0.59999389629810485"/>
        <bgColor indexed="64"/>
      </patternFill>
    </fill>
    <fill>
      <patternFill patternType="solid">
        <fgColor rgb="FFFF71AA"/>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s>
  <cellStyleXfs count="4">
    <xf numFmtId="0" fontId="0" fillId="0" borderId="0"/>
    <xf numFmtId="9" fontId="6" fillId="0" borderId="0" applyFont="0" applyFill="0" applyBorder="0" applyAlignment="0" applyProtection="0"/>
    <xf numFmtId="0" fontId="13" fillId="0" borderId="0" applyNumberFormat="0" applyFill="0" applyBorder="0" applyAlignment="0" applyProtection="0"/>
    <xf numFmtId="44" fontId="6" fillId="0" borderId="0" applyFont="0" applyFill="0" applyBorder="0" applyAlignment="0" applyProtection="0"/>
  </cellStyleXfs>
  <cellXfs count="375">
    <xf numFmtId="0" fontId="0" fillId="0" borderId="0" xfId="0"/>
    <xf numFmtId="0" fontId="1" fillId="0" borderId="0" xfId="0" applyFont="1"/>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3" fillId="0" borderId="0" xfId="0" applyFont="1" applyAlignment="1" applyProtection="1">
      <alignment vertical="center"/>
      <protection locked="0"/>
    </xf>
    <xf numFmtId="165" fontId="0" fillId="0" borderId="0" xfId="0" applyNumberFormat="1"/>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pplyProtection="1">
      <alignment vertical="center" wrapText="1"/>
      <protection locked="0"/>
    </xf>
    <xf numFmtId="164" fontId="0" fillId="0" borderId="0" xfId="0" applyNumberFormat="1" applyAlignment="1" applyProtection="1">
      <alignment vertical="center"/>
      <protection locked="0"/>
    </xf>
    <xf numFmtId="0" fontId="4" fillId="0" borderId="0" xfId="0" applyFont="1" applyAlignment="1" applyProtection="1">
      <alignment vertical="center"/>
      <protection locked="0"/>
    </xf>
    <xf numFmtId="0" fontId="2" fillId="0" borderId="0" xfId="0" applyFont="1" applyAlignment="1" applyProtection="1">
      <alignment vertical="center"/>
      <protection locked="0"/>
    </xf>
    <xf numFmtId="164" fontId="1" fillId="0" borderId="0" xfId="0" applyNumberFormat="1" applyFont="1" applyAlignment="1" applyProtection="1">
      <alignment vertical="center"/>
      <protection locked="0"/>
    </xf>
    <xf numFmtId="10" fontId="1" fillId="0" borderId="0" xfId="0" applyNumberFormat="1" applyFont="1" applyAlignment="1" applyProtection="1">
      <alignment vertical="center"/>
      <protection locked="0"/>
    </xf>
    <xf numFmtId="0" fontId="2" fillId="0" borderId="0" xfId="0" applyFont="1" applyAlignment="1">
      <alignment vertical="center"/>
    </xf>
    <xf numFmtId="0" fontId="5" fillId="0" borderId="0" xfId="0" applyFont="1" applyAlignment="1">
      <alignment vertical="center"/>
    </xf>
    <xf numFmtId="165" fontId="1" fillId="0" borderId="0" xfId="0" applyNumberFormat="1" applyFont="1" applyAlignment="1" applyProtection="1">
      <alignment horizontal="right" vertical="center"/>
      <protection locked="0"/>
    </xf>
    <xf numFmtId="0" fontId="7" fillId="8" borderId="1" xfId="0" applyFont="1" applyFill="1" applyBorder="1" applyAlignment="1">
      <alignment vertical="center"/>
    </xf>
    <xf numFmtId="164" fontId="0" fillId="0" borderId="1" xfId="0" applyNumberFormat="1" applyBorder="1" applyAlignment="1">
      <alignment horizontal="center" vertical="center"/>
    </xf>
    <xf numFmtId="165" fontId="12" fillId="0" borderId="0" xfId="0" applyNumberFormat="1" applyFont="1" applyAlignment="1" applyProtection="1">
      <alignment horizontal="left" vertical="center"/>
      <protection locked="0"/>
    </xf>
    <xf numFmtId="0" fontId="8" fillId="0" borderId="0" xfId="0" applyFont="1" applyAlignment="1" applyProtection="1">
      <alignment horizontal="center" vertical="center" wrapText="1"/>
      <protection locked="0"/>
    </xf>
    <xf numFmtId="164" fontId="0" fillId="0" borderId="0" xfId="0" applyNumberFormat="1" applyAlignment="1" applyProtection="1">
      <alignment horizontal="center" vertical="center"/>
      <protection locked="0"/>
    </xf>
    <xf numFmtId="0" fontId="11" fillId="0" borderId="0" xfId="0" applyFont="1" applyAlignment="1" applyProtection="1">
      <alignment vertical="center"/>
      <protection locked="0"/>
    </xf>
    <xf numFmtId="0" fontId="7" fillId="0" borderId="0" xfId="0" applyFont="1" applyAlignment="1" applyProtection="1">
      <alignment vertical="center"/>
      <protection locked="0"/>
    </xf>
    <xf numFmtId="0" fontId="2" fillId="0" borderId="0" xfId="0" applyFont="1" applyAlignment="1" applyProtection="1">
      <alignment horizontal="left" vertical="center"/>
      <protection locked="0"/>
    </xf>
    <xf numFmtId="164" fontId="1" fillId="0" borderId="0" xfId="0" applyNumberFormat="1" applyFont="1" applyAlignment="1">
      <alignment vertical="center"/>
    </xf>
    <xf numFmtId="0" fontId="2" fillId="0" borderId="0" xfId="0" applyFont="1" applyAlignment="1">
      <alignment horizontal="center" vertical="center"/>
    </xf>
    <xf numFmtId="0" fontId="2" fillId="0" borderId="0" xfId="0" applyFont="1" applyAlignment="1" applyProtection="1">
      <alignment horizontal="center" vertical="center"/>
      <protection locked="0"/>
    </xf>
    <xf numFmtId="0" fontId="14" fillId="0" borderId="0" xfId="0" applyFont="1" applyAlignment="1">
      <alignment vertical="center"/>
    </xf>
    <xf numFmtId="0" fontId="15" fillId="0" borderId="0" xfId="0" applyFont="1" applyAlignment="1">
      <alignment vertical="center" wrapText="1"/>
    </xf>
    <xf numFmtId="0" fontId="15" fillId="0" borderId="0" xfId="0" applyFont="1" applyAlignment="1">
      <alignment horizontal="left" vertical="center"/>
    </xf>
    <xf numFmtId="0" fontId="15" fillId="0" borderId="0" xfId="0" applyFont="1" applyAlignment="1">
      <alignment horizontal="center" vertical="center"/>
    </xf>
    <xf numFmtId="0" fontId="16" fillId="4" borderId="1" xfId="0" applyFont="1" applyFill="1" applyBorder="1" applyAlignment="1">
      <alignment vertical="center" wrapText="1"/>
    </xf>
    <xf numFmtId="0" fontId="17" fillId="0" borderId="0" xfId="0" applyFont="1" applyAlignment="1">
      <alignment vertical="center"/>
    </xf>
    <xf numFmtId="0" fontId="16" fillId="3" borderId="3" xfId="0" applyFont="1" applyFill="1" applyBorder="1" applyAlignment="1">
      <alignment vertical="center"/>
    </xf>
    <xf numFmtId="0" fontId="16" fillId="3" borderId="3" xfId="0" applyFont="1" applyFill="1" applyBorder="1" applyAlignment="1">
      <alignment horizontal="center" vertical="center"/>
    </xf>
    <xf numFmtId="0" fontId="16" fillId="3" borderId="3" xfId="0" applyFont="1" applyFill="1" applyBorder="1" applyAlignment="1">
      <alignment horizontal="center" vertical="center" wrapText="1"/>
    </xf>
    <xf numFmtId="0" fontId="15" fillId="0" borderId="0" xfId="0" applyFont="1" applyAlignment="1">
      <alignment vertical="center"/>
    </xf>
    <xf numFmtId="0" fontId="16" fillId="3" borderId="8" xfId="0" applyFont="1" applyFill="1" applyBorder="1" applyAlignment="1">
      <alignment vertical="center"/>
    </xf>
    <xf numFmtId="0" fontId="16" fillId="3" borderId="9" xfId="0" applyFont="1" applyFill="1" applyBorder="1" applyAlignment="1">
      <alignment horizontal="center" vertical="center"/>
    </xf>
    <xf numFmtId="0" fontId="16" fillId="3" borderId="9" xfId="0" applyFont="1" applyFill="1" applyBorder="1" applyAlignment="1">
      <alignment horizontal="center" vertical="center" wrapText="1"/>
    </xf>
    <xf numFmtId="0" fontId="16" fillId="3" borderId="10" xfId="0" applyFont="1" applyFill="1" applyBorder="1" applyAlignment="1">
      <alignment horizontal="center" vertical="center" wrapText="1"/>
    </xf>
    <xf numFmtId="9" fontId="15" fillId="3" borderId="12" xfId="0" applyNumberFormat="1" applyFont="1" applyFill="1" applyBorder="1" applyAlignment="1">
      <alignment horizontal="center" vertical="center"/>
    </xf>
    <xf numFmtId="0" fontId="15" fillId="3" borderId="7" xfId="0" applyFont="1" applyFill="1" applyBorder="1" applyAlignment="1">
      <alignment horizontal="center" vertical="center"/>
    </xf>
    <xf numFmtId="0" fontId="15" fillId="0" borderId="0" xfId="0" applyFont="1" applyAlignment="1" applyProtection="1">
      <alignment vertical="center"/>
      <protection locked="0"/>
    </xf>
    <xf numFmtId="0" fontId="17" fillId="3" borderId="1" xfId="0" applyFont="1" applyFill="1" applyBorder="1" applyAlignment="1">
      <alignment horizontal="left" vertical="center"/>
    </xf>
    <xf numFmtId="0" fontId="20" fillId="3" borderId="1" xfId="0" applyFont="1" applyFill="1" applyBorder="1" applyAlignment="1">
      <alignment horizontal="center" vertical="center"/>
    </xf>
    <xf numFmtId="0" fontId="20" fillId="3" borderId="2" xfId="0" applyFont="1" applyFill="1" applyBorder="1" applyAlignment="1">
      <alignment horizontal="center" vertical="center"/>
    </xf>
    <xf numFmtId="165" fontId="15" fillId="4" borderId="1" xfId="0" applyNumberFormat="1" applyFont="1" applyFill="1" applyBorder="1" applyAlignment="1" applyProtection="1">
      <alignment horizontal="center" vertical="center"/>
      <protection locked="0"/>
    </xf>
    <xf numFmtId="0" fontId="15" fillId="5" borderId="1" xfId="0" applyFont="1" applyFill="1" applyBorder="1" applyAlignment="1">
      <alignment horizontal="center" vertical="center"/>
    </xf>
    <xf numFmtId="0" fontId="22" fillId="0" borderId="0" xfId="0" applyFont="1" applyAlignment="1">
      <alignment horizontal="left" vertical="center"/>
    </xf>
    <xf numFmtId="0" fontId="23" fillId="0" borderId="0" xfId="0" applyFont="1" applyAlignment="1">
      <alignment horizontal="left" vertical="center"/>
    </xf>
    <xf numFmtId="0" fontId="16" fillId="0" borderId="0" xfId="0" applyFont="1" applyAlignment="1">
      <alignment horizontal="center" vertical="center"/>
    </xf>
    <xf numFmtId="0" fontId="16" fillId="0" borderId="0" xfId="0" applyFont="1" applyAlignment="1">
      <alignment vertical="center"/>
    </xf>
    <xf numFmtId="0" fontId="16" fillId="0" borderId="0" xfId="0" applyFont="1" applyAlignment="1" applyProtection="1">
      <alignment vertical="center"/>
      <protection locked="0"/>
    </xf>
    <xf numFmtId="0" fontId="16" fillId="4" borderId="3" xfId="0" applyFont="1" applyFill="1" applyBorder="1" applyAlignment="1">
      <alignment vertical="center" wrapText="1"/>
    </xf>
    <xf numFmtId="0" fontId="17" fillId="3" borderId="31" xfId="0" applyFont="1" applyFill="1" applyBorder="1" applyAlignment="1">
      <alignment horizontal="left" vertical="center"/>
    </xf>
    <xf numFmtId="0" fontId="17" fillId="3" borderId="23" xfId="0" applyFont="1" applyFill="1" applyBorder="1" applyAlignment="1">
      <alignment horizontal="left" vertical="center"/>
    </xf>
    <xf numFmtId="0" fontId="17" fillId="3" borderId="25" xfId="0" applyFont="1" applyFill="1" applyBorder="1" applyAlignment="1">
      <alignment horizontal="left" vertical="center"/>
    </xf>
    <xf numFmtId="0" fontId="16" fillId="3" borderId="32" xfId="0" applyFont="1" applyFill="1" applyBorder="1" applyAlignment="1">
      <alignment vertical="center"/>
    </xf>
    <xf numFmtId="0" fontId="25" fillId="3" borderId="11" xfId="0" applyFont="1" applyFill="1" applyBorder="1" applyAlignment="1" applyProtection="1">
      <alignment horizontal="center" vertical="center" wrapText="1"/>
      <protection locked="0"/>
    </xf>
    <xf numFmtId="0" fontId="25" fillId="3" borderId="1" xfId="0" applyFont="1" applyFill="1" applyBorder="1" applyAlignment="1" applyProtection="1">
      <alignment horizontal="center" vertical="center" wrapText="1"/>
      <protection locked="0"/>
    </xf>
    <xf numFmtId="0" fontId="16" fillId="3" borderId="11" xfId="0" applyFont="1" applyFill="1" applyBorder="1" applyAlignment="1">
      <alignment horizontal="center" vertical="center"/>
    </xf>
    <xf numFmtId="0" fontId="16" fillId="3" borderId="12" xfId="0" applyFont="1" applyFill="1" applyBorder="1" applyAlignment="1">
      <alignment horizontal="center" vertical="center" wrapText="1"/>
    </xf>
    <xf numFmtId="0" fontId="15" fillId="0" borderId="0" xfId="0" applyFont="1" applyAlignment="1" applyProtection="1">
      <alignment vertical="center" wrapText="1"/>
      <protection locked="0"/>
    </xf>
    <xf numFmtId="0" fontId="15" fillId="0" borderId="32" xfId="0" applyFont="1" applyBorder="1" applyAlignment="1">
      <alignment vertical="center" wrapText="1"/>
    </xf>
    <xf numFmtId="165" fontId="15" fillId="4" borderId="11" xfId="0" applyNumberFormat="1" applyFont="1" applyFill="1" applyBorder="1" applyAlignment="1" applyProtection="1">
      <alignment horizontal="center" vertical="center"/>
      <protection locked="0"/>
    </xf>
    <xf numFmtId="165" fontId="15" fillId="4" borderId="2" xfId="0" applyNumberFormat="1" applyFont="1" applyFill="1" applyBorder="1" applyAlignment="1" applyProtection="1">
      <alignment horizontal="center" vertical="center"/>
      <protection locked="0"/>
    </xf>
    <xf numFmtId="164" fontId="15" fillId="3" borderId="11" xfId="0" applyNumberFormat="1" applyFont="1" applyFill="1" applyBorder="1" applyAlignment="1">
      <alignment horizontal="center" vertical="center"/>
    </xf>
    <xf numFmtId="164" fontId="15" fillId="0" borderId="0" xfId="0" applyNumberFormat="1" applyFont="1" applyAlignment="1" applyProtection="1">
      <alignment vertical="center"/>
      <protection locked="0"/>
    </xf>
    <xf numFmtId="10" fontId="15" fillId="0" borderId="0" xfId="0" applyNumberFormat="1" applyFont="1" applyAlignment="1" applyProtection="1">
      <alignment vertical="center"/>
      <protection locked="0"/>
    </xf>
    <xf numFmtId="0" fontId="21" fillId="0" borderId="0" xfId="0" applyFont="1" applyAlignment="1" applyProtection="1">
      <alignment vertical="center"/>
      <protection locked="0"/>
    </xf>
    <xf numFmtId="164" fontId="16" fillId="0" borderId="0" xfId="0" applyNumberFormat="1" applyFont="1" applyAlignment="1" applyProtection="1">
      <alignment vertical="center"/>
      <protection locked="0"/>
    </xf>
    <xf numFmtId="10" fontId="16" fillId="0" borderId="0" xfId="0" applyNumberFormat="1" applyFont="1" applyAlignment="1" applyProtection="1">
      <alignment vertical="center"/>
      <protection locked="0"/>
    </xf>
    <xf numFmtId="0" fontId="15" fillId="0" borderId="47" xfId="0" applyFont="1" applyBorder="1" applyAlignment="1">
      <alignment vertical="center" wrapText="1"/>
    </xf>
    <xf numFmtId="165" fontId="15" fillId="4" borderId="42" xfId="0" applyNumberFormat="1" applyFont="1" applyFill="1" applyBorder="1" applyAlignment="1" applyProtection="1">
      <alignment horizontal="center" vertical="center"/>
      <protection locked="0"/>
    </xf>
    <xf numFmtId="165" fontId="15" fillId="4" borderId="3" xfId="0" applyNumberFormat="1" applyFont="1" applyFill="1" applyBorder="1" applyAlignment="1" applyProtection="1">
      <alignment horizontal="center" vertical="center"/>
      <protection locked="0"/>
    </xf>
    <xf numFmtId="165" fontId="15" fillId="4" borderId="48" xfId="0" applyNumberFormat="1" applyFont="1" applyFill="1" applyBorder="1" applyAlignment="1" applyProtection="1">
      <alignment horizontal="center" vertical="center"/>
      <protection locked="0"/>
    </xf>
    <xf numFmtId="164" fontId="15" fillId="3" borderId="42" xfId="0" applyNumberFormat="1" applyFont="1" applyFill="1" applyBorder="1" applyAlignment="1">
      <alignment horizontal="center" vertical="center"/>
    </xf>
    <xf numFmtId="9" fontId="15" fillId="3" borderId="43" xfId="0" applyNumberFormat="1" applyFont="1" applyFill="1" applyBorder="1" applyAlignment="1">
      <alignment horizontal="center" vertical="center"/>
    </xf>
    <xf numFmtId="0" fontId="16" fillId="5" borderId="39" xfId="0" applyFont="1" applyFill="1" applyBorder="1" applyAlignment="1">
      <alignment vertical="center"/>
    </xf>
    <xf numFmtId="164" fontId="16" fillId="5" borderId="20" xfId="0" applyNumberFormat="1" applyFont="1" applyFill="1" applyBorder="1" applyAlignment="1">
      <alignment horizontal="center" vertical="center"/>
    </xf>
    <xf numFmtId="9" fontId="16" fillId="5" borderId="22" xfId="0" applyNumberFormat="1" applyFont="1" applyFill="1" applyBorder="1" applyAlignment="1">
      <alignment horizontal="center" vertical="center"/>
    </xf>
    <xf numFmtId="164" fontId="16" fillId="0" borderId="0" xfId="0" applyNumberFormat="1" applyFont="1" applyAlignment="1">
      <alignment vertical="center"/>
    </xf>
    <xf numFmtId="0" fontId="15" fillId="0" borderId="0" xfId="0" applyFont="1" applyAlignment="1" applyProtection="1">
      <alignment horizontal="center" vertical="center"/>
      <protection locked="0"/>
    </xf>
    <xf numFmtId="0" fontId="24" fillId="2" borderId="24" xfId="0" applyFont="1" applyFill="1" applyBorder="1" applyAlignment="1">
      <alignment vertical="center"/>
    </xf>
    <xf numFmtId="0" fontId="24" fillId="2" borderId="25" xfId="0" applyFont="1" applyFill="1" applyBorder="1" applyAlignment="1">
      <alignment vertical="center"/>
    </xf>
    <xf numFmtId="0" fontId="17" fillId="3" borderId="39" xfId="0" applyFont="1" applyFill="1" applyBorder="1" applyAlignment="1">
      <alignment horizontal="left" vertical="center"/>
    </xf>
    <xf numFmtId="0" fontId="20" fillId="3" borderId="36" xfId="0" applyFont="1" applyFill="1" applyBorder="1" applyAlignment="1">
      <alignment vertical="center"/>
    </xf>
    <xf numFmtId="0" fontId="20" fillId="3" borderId="38" xfId="0" applyFont="1" applyFill="1" applyBorder="1" applyAlignment="1">
      <alignment vertical="center"/>
    </xf>
    <xf numFmtId="0" fontId="16" fillId="3" borderId="40" xfId="0" applyFont="1" applyFill="1" applyBorder="1" applyAlignment="1">
      <alignment vertical="center"/>
    </xf>
    <xf numFmtId="0" fontId="25" fillId="3" borderId="44" xfId="0" applyFont="1" applyFill="1" applyBorder="1" applyAlignment="1">
      <alignment horizontal="center" vertical="center" wrapText="1"/>
    </xf>
    <xf numFmtId="0" fontId="25" fillId="3" borderId="7" xfId="0" applyFont="1" applyFill="1" applyBorder="1" applyAlignment="1">
      <alignment horizontal="center" vertical="center" wrapText="1"/>
    </xf>
    <xf numFmtId="0" fontId="16" fillId="3" borderId="44" xfId="0" applyFont="1" applyFill="1" applyBorder="1" applyAlignment="1">
      <alignment horizontal="center" vertical="center"/>
    </xf>
    <xf numFmtId="0" fontId="16" fillId="3" borderId="45" xfId="0" applyFont="1" applyFill="1" applyBorder="1" applyAlignment="1">
      <alignment horizontal="center" vertical="center" wrapText="1"/>
    </xf>
    <xf numFmtId="0" fontId="15" fillId="0" borderId="13" xfId="0" applyFont="1" applyBorder="1" applyAlignment="1">
      <alignment vertical="center" wrapText="1"/>
    </xf>
    <xf numFmtId="0" fontId="15" fillId="0" borderId="46" xfId="0" applyFont="1" applyBorder="1" applyAlignment="1">
      <alignment vertical="center" wrapText="1"/>
    </xf>
    <xf numFmtId="0" fontId="16" fillId="0" borderId="33" xfId="0" applyFont="1" applyBorder="1" applyAlignment="1">
      <alignment vertical="center" wrapText="1"/>
    </xf>
    <xf numFmtId="0" fontId="16" fillId="3" borderId="2" xfId="0" applyFont="1" applyFill="1" applyBorder="1" applyAlignment="1">
      <alignment vertical="center" wrapText="1"/>
    </xf>
    <xf numFmtId="0" fontId="15" fillId="0" borderId="2" xfId="0" applyFont="1" applyBorder="1" applyAlignment="1">
      <alignment vertical="center" wrapText="1"/>
    </xf>
    <xf numFmtId="0" fontId="17" fillId="0" borderId="0" xfId="0" applyFont="1" applyAlignment="1">
      <alignment horizontal="center" vertical="center"/>
    </xf>
    <xf numFmtId="0" fontId="16"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7" fillId="0" borderId="0" xfId="0" applyFont="1" applyAlignment="1">
      <alignment horizontal="center" vertical="center" wrapText="1"/>
    </xf>
    <xf numFmtId="0" fontId="15" fillId="0" borderId="2" xfId="0" applyFont="1" applyBorder="1" applyAlignment="1" applyProtection="1">
      <alignment vertical="center" wrapText="1"/>
      <protection locked="0"/>
    </xf>
    <xf numFmtId="164" fontId="15" fillId="4" borderId="1" xfId="0" applyNumberFormat="1" applyFont="1" applyFill="1" applyBorder="1" applyAlignment="1" applyProtection="1">
      <alignment vertical="center"/>
      <protection locked="0"/>
    </xf>
    <xf numFmtId="10" fontId="15" fillId="0" borderId="1" xfId="1" applyNumberFormat="1" applyFont="1" applyBorder="1" applyAlignment="1" applyProtection="1">
      <alignment vertical="center"/>
    </xf>
    <xf numFmtId="10" fontId="17" fillId="0" borderId="0" xfId="0" applyNumberFormat="1" applyFont="1" applyAlignment="1">
      <alignment horizontal="center" vertical="center"/>
    </xf>
    <xf numFmtId="0" fontId="16" fillId="5" borderId="2" xfId="0" applyFont="1" applyFill="1" applyBorder="1" applyAlignment="1">
      <alignment vertical="center" wrapText="1"/>
    </xf>
    <xf numFmtId="164" fontId="16" fillId="5" borderId="1" xfId="0" applyNumberFormat="1" applyFont="1" applyFill="1" applyBorder="1" applyAlignment="1">
      <alignment vertical="center"/>
    </xf>
    <xf numFmtId="164" fontId="15" fillId="5" borderId="1" xfId="0" applyNumberFormat="1" applyFont="1" applyFill="1" applyBorder="1" applyAlignment="1">
      <alignment vertical="center"/>
    </xf>
    <xf numFmtId="10" fontId="16" fillId="5" borderId="1" xfId="1" applyNumberFormat="1" applyFont="1" applyFill="1" applyBorder="1" applyAlignment="1" applyProtection="1">
      <alignment vertical="center"/>
    </xf>
    <xf numFmtId="10" fontId="17" fillId="0" borderId="0" xfId="0" applyNumberFormat="1" applyFont="1" applyAlignment="1">
      <alignment horizontal="left" vertical="center"/>
    </xf>
    <xf numFmtId="164" fontId="17" fillId="0" borderId="0" xfId="0" applyNumberFormat="1" applyFont="1" applyAlignment="1">
      <alignment horizontal="right" vertical="center"/>
    </xf>
    <xf numFmtId="164" fontId="17" fillId="0" borderId="0" xfId="0" applyNumberFormat="1" applyFont="1" applyAlignment="1">
      <alignment vertical="center"/>
    </xf>
    <xf numFmtId="164" fontId="15" fillId="0" borderId="1" xfId="0" applyNumberFormat="1" applyFont="1" applyBorder="1" applyAlignment="1">
      <alignment vertical="center"/>
    </xf>
    <xf numFmtId="0" fontId="15" fillId="12" borderId="2" xfId="0" applyFont="1" applyFill="1" applyBorder="1" applyAlignment="1">
      <alignment vertical="center"/>
    </xf>
    <xf numFmtId="164" fontId="15" fillId="12" borderId="1" xfId="0" applyNumberFormat="1" applyFont="1" applyFill="1" applyBorder="1" applyAlignment="1">
      <alignment vertical="center"/>
    </xf>
    <xf numFmtId="10" fontId="16" fillId="5" borderId="1" xfId="0" applyNumberFormat="1" applyFont="1" applyFill="1" applyBorder="1" applyAlignment="1">
      <alignment vertical="center"/>
    </xf>
    <xf numFmtId="0" fontId="24" fillId="2" borderId="2" xfId="0" applyFont="1" applyFill="1" applyBorder="1" applyAlignment="1">
      <alignment vertical="center"/>
    </xf>
    <xf numFmtId="164" fontId="19" fillId="2" borderId="1" xfId="0" applyNumberFormat="1" applyFont="1" applyFill="1" applyBorder="1" applyAlignment="1">
      <alignment vertical="center"/>
    </xf>
    <xf numFmtId="164" fontId="17" fillId="2" borderId="1" xfId="0" applyNumberFormat="1" applyFont="1" applyFill="1" applyBorder="1" applyAlignment="1">
      <alignment vertical="center"/>
    </xf>
    <xf numFmtId="10" fontId="19" fillId="2" borderId="1" xfId="0" applyNumberFormat="1" applyFont="1" applyFill="1" applyBorder="1" applyAlignment="1">
      <alignment vertical="center"/>
    </xf>
    <xf numFmtId="0" fontId="1" fillId="0" borderId="0" xfId="0" applyFont="1" applyAlignment="1" applyProtection="1">
      <alignment vertical="center"/>
      <protection locked="0"/>
    </xf>
    <xf numFmtId="0" fontId="15" fillId="0" borderId="1" xfId="0" applyFont="1" applyBorder="1" applyAlignment="1">
      <alignment horizontal="left" vertical="center" wrapText="1"/>
    </xf>
    <xf numFmtId="164" fontId="15" fillId="10" borderId="1" xfId="0" applyNumberFormat="1" applyFont="1" applyFill="1" applyBorder="1" applyAlignment="1" applyProtection="1">
      <alignment horizontal="center" vertical="center"/>
      <protection locked="0"/>
    </xf>
    <xf numFmtId="3" fontId="15" fillId="11" borderId="1" xfId="0" applyNumberFormat="1" applyFont="1" applyFill="1" applyBorder="1" applyAlignment="1" applyProtection="1">
      <alignment horizontal="center" vertical="center"/>
      <protection locked="0"/>
    </xf>
    <xf numFmtId="10" fontId="15" fillId="0" borderId="1" xfId="1" applyNumberFormat="1" applyFont="1" applyBorder="1" applyAlignment="1" applyProtection="1">
      <alignment horizontal="center" vertical="center"/>
    </xf>
    <xf numFmtId="0" fontId="16" fillId="0" borderId="0" xfId="0" applyFont="1" applyAlignment="1">
      <alignment horizontal="right" vertical="center"/>
    </xf>
    <xf numFmtId="0" fontId="15" fillId="0" borderId="0" xfId="0" applyFont="1" applyAlignment="1">
      <alignment horizontal="right" vertical="center" wrapText="1"/>
    </xf>
    <xf numFmtId="0" fontId="15" fillId="11" borderId="0" xfId="0" applyFont="1" applyFill="1" applyAlignment="1">
      <alignment horizontal="center" vertical="center"/>
    </xf>
    <xf numFmtId="0" fontId="17" fillId="0" borderId="0" xfId="0" applyFont="1" applyAlignment="1" applyProtection="1">
      <alignment horizontal="center" vertical="center"/>
      <protection locked="0"/>
    </xf>
    <xf numFmtId="0" fontId="15" fillId="10" borderId="0" xfId="0" applyFont="1" applyFill="1" applyAlignment="1">
      <alignment horizontal="center" vertical="center"/>
    </xf>
    <xf numFmtId="0" fontId="28" fillId="0" borderId="0" xfId="0" applyFont="1" applyAlignment="1">
      <alignment vertical="center"/>
    </xf>
    <xf numFmtId="0" fontId="29" fillId="0" borderId="0" xfId="0" applyFont="1" applyAlignment="1" applyProtection="1">
      <alignment vertical="center"/>
      <protection locked="0"/>
    </xf>
    <xf numFmtId="0" fontId="24" fillId="2" borderId="37" xfId="0" applyFont="1" applyFill="1" applyBorder="1" applyAlignment="1">
      <alignment vertical="center"/>
    </xf>
    <xf numFmtId="0" fontId="24" fillId="2" borderId="38" xfId="0" applyFont="1" applyFill="1" applyBorder="1" applyAlignment="1">
      <alignment vertical="center"/>
    </xf>
    <xf numFmtId="0" fontId="17" fillId="3" borderId="0" xfId="0" applyFont="1" applyFill="1" applyAlignment="1">
      <alignment horizontal="left" vertical="center"/>
    </xf>
    <xf numFmtId="0" fontId="20" fillId="3" borderId="56" xfId="0" applyFont="1" applyFill="1" applyBorder="1" applyAlignment="1">
      <alignment vertical="center"/>
    </xf>
    <xf numFmtId="0" fontId="20" fillId="3" borderId="41" xfId="0" applyFont="1" applyFill="1" applyBorder="1" applyAlignment="1">
      <alignment vertical="center"/>
    </xf>
    <xf numFmtId="0" fontId="16" fillId="3" borderId="5" xfId="0" applyFont="1" applyFill="1" applyBorder="1" applyAlignment="1">
      <alignment vertical="center"/>
    </xf>
    <xf numFmtId="0" fontId="25" fillId="3" borderId="1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16" fillId="3" borderId="2" xfId="0" applyFont="1" applyFill="1" applyBorder="1" applyAlignment="1">
      <alignment horizontal="center" vertical="center"/>
    </xf>
    <xf numFmtId="0" fontId="15" fillId="7" borderId="5" xfId="0" applyFont="1" applyFill="1" applyBorder="1" applyAlignment="1">
      <alignment vertical="center" wrapText="1"/>
    </xf>
    <xf numFmtId="164" fontId="15" fillId="3" borderId="2" xfId="0" applyNumberFormat="1" applyFont="1" applyFill="1" applyBorder="1" applyAlignment="1">
      <alignment horizontal="center" vertical="center"/>
    </xf>
    <xf numFmtId="0" fontId="15" fillId="0" borderId="5" xfId="0" applyFont="1" applyBorder="1" applyAlignment="1">
      <alignment vertical="center" wrapText="1"/>
    </xf>
    <xf numFmtId="0" fontId="15" fillId="0" borderId="33" xfId="0" applyFont="1" applyBorder="1" applyAlignment="1">
      <alignment vertical="center" wrapText="1"/>
    </xf>
    <xf numFmtId="164" fontId="15" fillId="3" borderId="48" xfId="0" applyNumberFormat="1" applyFont="1" applyFill="1" applyBorder="1" applyAlignment="1">
      <alignment horizontal="center" vertical="center"/>
    </xf>
    <xf numFmtId="0" fontId="16" fillId="5" borderId="36" xfId="0" applyFont="1" applyFill="1" applyBorder="1" applyAlignment="1">
      <alignment vertical="center"/>
    </xf>
    <xf numFmtId="164" fontId="16" fillId="5" borderId="54" xfId="0" applyNumberFormat="1" applyFont="1" applyFill="1" applyBorder="1" applyAlignment="1">
      <alignment horizontal="center" vertical="center"/>
    </xf>
    <xf numFmtId="0" fontId="15" fillId="0" borderId="34" xfId="0" applyFont="1" applyBorder="1" applyAlignment="1">
      <alignment vertical="center"/>
    </xf>
    <xf numFmtId="164" fontId="15" fillId="3" borderId="51" xfId="0" applyNumberFormat="1" applyFont="1" applyFill="1" applyBorder="1" applyAlignment="1">
      <alignment horizontal="center" vertical="center"/>
    </xf>
    <xf numFmtId="0" fontId="15" fillId="3" borderId="50" xfId="0" applyFont="1" applyFill="1" applyBorder="1" applyAlignment="1">
      <alignment horizontal="center" vertical="center"/>
    </xf>
    <xf numFmtId="0" fontId="16" fillId="5" borderId="22" xfId="0" applyFont="1" applyFill="1" applyBorder="1" applyAlignment="1">
      <alignment horizontal="center" vertical="center"/>
    </xf>
    <xf numFmtId="164" fontId="15" fillId="3" borderId="52" xfId="0" applyNumberFormat="1" applyFont="1" applyFill="1" applyBorder="1" applyAlignment="1">
      <alignment horizontal="center" vertical="center"/>
    </xf>
    <xf numFmtId="0" fontId="15" fillId="3" borderId="53" xfId="0" applyFont="1" applyFill="1" applyBorder="1" applyAlignment="1">
      <alignment horizontal="center" vertical="center"/>
    </xf>
    <xf numFmtId="0" fontId="17" fillId="3" borderId="24" xfId="0" applyFont="1" applyFill="1" applyBorder="1" applyAlignment="1">
      <alignment horizontal="left" vertical="center"/>
    </xf>
    <xf numFmtId="164" fontId="15" fillId="4" borderId="11" xfId="0" applyNumberFormat="1" applyFont="1" applyFill="1" applyBorder="1" applyAlignment="1" applyProtection="1">
      <alignment horizontal="center" vertical="center"/>
      <protection locked="0"/>
    </xf>
    <xf numFmtId="164" fontId="15" fillId="4" borderId="1" xfId="0" applyNumberFormat="1" applyFont="1" applyFill="1" applyBorder="1" applyAlignment="1" applyProtection="1">
      <alignment horizontal="center" vertical="center"/>
      <protection locked="0"/>
    </xf>
    <xf numFmtId="164" fontId="15" fillId="4" borderId="2" xfId="0" applyNumberFormat="1" applyFont="1" applyFill="1" applyBorder="1" applyAlignment="1" applyProtection="1">
      <alignment horizontal="center" vertical="center"/>
      <protection locked="0"/>
    </xf>
    <xf numFmtId="164" fontId="16" fillId="5" borderId="2" xfId="0" applyNumberFormat="1" applyFont="1" applyFill="1" applyBorder="1" applyAlignment="1">
      <alignment horizontal="center" vertical="center"/>
    </xf>
    <xf numFmtId="0" fontId="15" fillId="12" borderId="5" xfId="0" applyFont="1" applyFill="1" applyBorder="1" applyAlignment="1">
      <alignment vertical="center"/>
    </xf>
    <xf numFmtId="164" fontId="15" fillId="12" borderId="11" xfId="0" applyNumberFormat="1" applyFont="1" applyFill="1" applyBorder="1" applyAlignment="1">
      <alignment horizontal="center" vertical="center"/>
    </xf>
    <xf numFmtId="0" fontId="15" fillId="3" borderId="12" xfId="0" applyFont="1" applyFill="1" applyBorder="1" applyAlignment="1">
      <alignment horizontal="center" vertical="center"/>
    </xf>
    <xf numFmtId="0" fontId="17" fillId="2" borderId="5" xfId="0" applyFont="1" applyFill="1" applyBorder="1" applyAlignment="1">
      <alignment vertical="center"/>
    </xf>
    <xf numFmtId="164" fontId="17" fillId="2" borderId="11" xfId="0" applyNumberFormat="1" applyFont="1" applyFill="1" applyBorder="1" applyAlignment="1">
      <alignment horizontal="center" vertical="center"/>
    </xf>
    <xf numFmtId="164" fontId="17" fillId="2" borderId="1" xfId="0" applyNumberFormat="1" applyFont="1" applyFill="1" applyBorder="1" applyAlignment="1">
      <alignment horizontal="center" vertical="center"/>
    </xf>
    <xf numFmtId="164" fontId="19" fillId="2" borderId="2" xfId="0" applyNumberFormat="1" applyFont="1" applyFill="1" applyBorder="1" applyAlignment="1">
      <alignment horizontal="center" vertical="center"/>
    </xf>
    <xf numFmtId="0" fontId="17" fillId="2" borderId="12" xfId="0" applyFont="1" applyFill="1" applyBorder="1" applyAlignment="1">
      <alignment horizontal="center" vertical="center"/>
    </xf>
    <xf numFmtId="164" fontId="16" fillId="5" borderId="57" xfId="0" applyNumberFormat="1" applyFont="1" applyFill="1" applyBorder="1" applyAlignment="1">
      <alignment horizontal="center" vertical="center"/>
    </xf>
    <xf numFmtId="0" fontId="16" fillId="5" borderId="5" xfId="0" applyFont="1" applyFill="1" applyBorder="1" applyAlignment="1">
      <alignment vertical="center"/>
    </xf>
    <xf numFmtId="0" fontId="16" fillId="5" borderId="16" xfId="0" applyFont="1" applyFill="1" applyBorder="1" applyAlignment="1">
      <alignment horizontal="center" vertical="center"/>
    </xf>
    <xf numFmtId="0" fontId="1" fillId="0" borderId="0" xfId="0" applyFont="1" applyAlignment="1">
      <alignment vertical="center"/>
    </xf>
    <xf numFmtId="9" fontId="16" fillId="5" borderId="12" xfId="0" applyNumberFormat="1" applyFont="1" applyFill="1" applyBorder="1" applyAlignment="1">
      <alignment horizontal="center" vertical="center"/>
    </xf>
    <xf numFmtId="10" fontId="0" fillId="0" borderId="0" xfId="0" applyNumberFormat="1" applyAlignment="1" applyProtection="1">
      <alignment vertical="center"/>
      <protection locked="0"/>
    </xf>
    <xf numFmtId="0" fontId="30" fillId="7" borderId="11" xfId="0" applyFont="1" applyFill="1" applyBorder="1" applyAlignment="1">
      <alignment vertical="center" wrapText="1"/>
    </xf>
    <xf numFmtId="165" fontId="30" fillId="0" borderId="1" xfId="0" applyNumberFormat="1" applyFont="1" applyBorder="1" applyAlignment="1">
      <alignment horizontal="center" vertical="center"/>
    </xf>
    <xf numFmtId="9" fontId="30" fillId="3" borderId="12" xfId="0" applyNumberFormat="1" applyFont="1" applyFill="1" applyBorder="1" applyAlignment="1">
      <alignment horizontal="center" vertical="center"/>
    </xf>
    <xf numFmtId="0" fontId="30" fillId="0" borderId="0" xfId="0" applyFont="1" applyAlignment="1">
      <alignment vertical="center" wrapText="1"/>
    </xf>
    <xf numFmtId="0" fontId="31" fillId="0" borderId="0" xfId="0" applyFont="1" applyAlignment="1" applyProtection="1">
      <alignment vertical="center" wrapText="1"/>
      <protection locked="0"/>
    </xf>
    <xf numFmtId="164" fontId="31" fillId="0" borderId="0" xfId="0" applyNumberFormat="1" applyFont="1" applyAlignment="1" applyProtection="1">
      <alignment vertical="center"/>
      <protection locked="0"/>
    </xf>
    <xf numFmtId="10" fontId="31" fillId="0" borderId="0" xfId="0" applyNumberFormat="1" applyFont="1" applyAlignment="1" applyProtection="1">
      <alignment vertical="center"/>
      <protection locked="0"/>
    </xf>
    <xf numFmtId="0" fontId="31" fillId="0" borderId="0" xfId="0" applyFont="1" applyAlignment="1" applyProtection="1">
      <alignment vertical="center"/>
      <protection locked="0"/>
    </xf>
    <xf numFmtId="0" fontId="32" fillId="0" borderId="0" xfId="0" applyFont="1" applyAlignment="1" applyProtection="1">
      <alignment vertical="center"/>
      <protection locked="0"/>
    </xf>
    <xf numFmtId="0" fontId="30" fillId="7" borderId="14" xfId="0" applyFont="1" applyFill="1" applyBorder="1" applyAlignment="1">
      <alignment vertical="center" wrapText="1"/>
    </xf>
    <xf numFmtId="9" fontId="30" fillId="3" borderId="16" xfId="0" applyNumberFormat="1" applyFont="1" applyFill="1" applyBorder="1" applyAlignment="1">
      <alignment horizontal="center" vertical="center"/>
    </xf>
    <xf numFmtId="0" fontId="33" fillId="3" borderId="8" xfId="0" applyFont="1" applyFill="1" applyBorder="1" applyAlignment="1">
      <alignment vertical="center"/>
    </xf>
    <xf numFmtId="9" fontId="30" fillId="3" borderId="10" xfId="0" applyNumberFormat="1" applyFont="1" applyFill="1" applyBorder="1" applyAlignment="1">
      <alignment horizontal="center" vertical="center"/>
    </xf>
    <xf numFmtId="0" fontId="30" fillId="0" borderId="0" xfId="0" applyFont="1" applyAlignment="1">
      <alignment vertical="center"/>
    </xf>
    <xf numFmtId="0" fontId="30" fillId="0" borderId="11" xfId="0" applyFont="1" applyBorder="1" applyAlignment="1">
      <alignment vertical="center" wrapText="1"/>
    </xf>
    <xf numFmtId="0" fontId="30" fillId="0" borderId="35" xfId="0" applyFont="1" applyBorder="1" applyAlignment="1">
      <alignment vertical="center" wrapText="1"/>
    </xf>
    <xf numFmtId="164" fontId="34" fillId="0" borderId="0" xfId="0" applyNumberFormat="1" applyFont="1" applyAlignment="1" applyProtection="1">
      <alignment vertical="center"/>
      <protection locked="0"/>
    </xf>
    <xf numFmtId="10" fontId="34" fillId="0" borderId="0" xfId="0" applyNumberFormat="1" applyFont="1" applyAlignment="1" applyProtection="1">
      <alignment vertical="center"/>
      <protection locked="0"/>
    </xf>
    <xf numFmtId="0" fontId="30" fillId="0" borderId="14" xfId="0" applyFont="1" applyBorder="1" applyAlignment="1">
      <alignment vertical="center" wrapText="1"/>
    </xf>
    <xf numFmtId="0" fontId="33" fillId="5" borderId="20" xfId="0" applyFont="1" applyFill="1" applyBorder="1" applyAlignment="1">
      <alignment vertical="center"/>
    </xf>
    <xf numFmtId="9" fontId="30" fillId="5" borderId="22" xfId="0" applyNumberFormat="1" applyFont="1" applyFill="1" applyBorder="1" applyAlignment="1">
      <alignment horizontal="center" vertical="center"/>
    </xf>
    <xf numFmtId="0" fontId="30" fillId="0" borderId="20" xfId="0" applyFont="1" applyBorder="1" applyAlignment="1">
      <alignment vertical="center"/>
    </xf>
    <xf numFmtId="0" fontId="30" fillId="3" borderId="22" xfId="0" applyFont="1" applyFill="1" applyBorder="1" applyAlignment="1">
      <alignment horizontal="center" vertical="center"/>
    </xf>
    <xf numFmtId="0" fontId="36" fillId="0" borderId="0" xfId="0" applyFont="1" applyAlignment="1">
      <alignment vertical="center"/>
    </xf>
    <xf numFmtId="0" fontId="30" fillId="5" borderId="22" xfId="0" applyFont="1" applyFill="1" applyBorder="1" applyAlignment="1">
      <alignment horizontal="center" vertical="center"/>
    </xf>
    <xf numFmtId="0" fontId="30" fillId="0" borderId="0" xfId="0" applyFont="1" applyAlignment="1" applyProtection="1">
      <alignment vertical="center"/>
      <protection locked="0"/>
    </xf>
    <xf numFmtId="0" fontId="30" fillId="0" borderId="1" xfId="0" applyFont="1" applyBorder="1" applyAlignment="1">
      <alignment vertical="center"/>
    </xf>
    <xf numFmtId="0" fontId="30" fillId="3" borderId="1" xfId="0" applyFont="1" applyFill="1" applyBorder="1" applyAlignment="1">
      <alignment horizontal="center" vertical="center"/>
    </xf>
    <xf numFmtId="0" fontId="30" fillId="3" borderId="2" xfId="0" applyFont="1" applyFill="1" applyBorder="1" applyAlignment="1">
      <alignment horizontal="center" vertical="center"/>
    </xf>
    <xf numFmtId="0" fontId="30" fillId="0" borderId="1" xfId="0" applyFont="1" applyBorder="1" applyAlignment="1">
      <alignment vertical="center" wrapText="1"/>
    </xf>
    <xf numFmtId="165" fontId="30" fillId="4" borderId="1" xfId="0" applyNumberFormat="1" applyFont="1" applyFill="1" applyBorder="1" applyAlignment="1" applyProtection="1">
      <alignment horizontal="center" vertical="center"/>
      <protection locked="0"/>
    </xf>
    <xf numFmtId="0" fontId="33" fillId="5" borderId="1" xfId="0" applyFont="1" applyFill="1" applyBorder="1" applyAlignment="1">
      <alignment vertical="center"/>
    </xf>
    <xf numFmtId="0" fontId="40" fillId="0" borderId="0" xfId="0" applyFont="1" applyAlignment="1" applyProtection="1">
      <alignment horizontal="center" vertical="center"/>
      <protection locked="0"/>
    </xf>
    <xf numFmtId="0" fontId="40" fillId="0" borderId="0" xfId="0" applyFont="1" applyAlignment="1" applyProtection="1">
      <alignment vertical="center"/>
      <protection locked="0"/>
    </xf>
    <xf numFmtId="0" fontId="41" fillId="0" borderId="0" xfId="0" applyFont="1" applyAlignment="1">
      <alignment vertical="center"/>
    </xf>
    <xf numFmtId="0" fontId="29" fillId="0" borderId="0" xfId="0" applyFont="1" applyAlignment="1">
      <alignment vertical="center"/>
    </xf>
    <xf numFmtId="0" fontId="31" fillId="0" borderId="0" xfId="0" applyFont="1" applyAlignment="1">
      <alignment vertical="center"/>
    </xf>
    <xf numFmtId="0" fontId="39" fillId="0" borderId="0" xfId="0" applyFont="1" applyAlignment="1" applyProtection="1">
      <alignment vertical="center"/>
      <protection locked="0"/>
    </xf>
    <xf numFmtId="0" fontId="30" fillId="0" borderId="0" xfId="0" applyFont="1" applyAlignment="1">
      <alignment horizontal="left" vertical="top"/>
    </xf>
    <xf numFmtId="0" fontId="0" fillId="4" borderId="24" xfId="0" applyFill="1" applyBorder="1" applyAlignment="1" applyProtection="1">
      <alignment horizontal="left" vertical="top"/>
      <protection locked="0"/>
    </xf>
    <xf numFmtId="0" fontId="19" fillId="2" borderId="36" xfId="0" applyFont="1" applyFill="1" applyBorder="1" applyAlignment="1">
      <alignment horizontal="left" vertical="center"/>
    </xf>
    <xf numFmtId="0" fontId="19" fillId="2" borderId="37" xfId="0" applyFont="1" applyFill="1" applyBorder="1" applyAlignment="1">
      <alignment horizontal="left" vertical="center"/>
    </xf>
    <xf numFmtId="0" fontId="15" fillId="4" borderId="23" xfId="0" applyFont="1" applyFill="1" applyBorder="1" applyAlignment="1" applyProtection="1">
      <alignment horizontal="left" vertical="top"/>
      <protection locked="0"/>
    </xf>
    <xf numFmtId="0" fontId="15" fillId="4" borderId="24" xfId="0" applyFont="1" applyFill="1" applyBorder="1" applyAlignment="1" applyProtection="1">
      <alignment horizontal="left" vertical="top"/>
      <protection locked="0"/>
    </xf>
    <xf numFmtId="0" fontId="15" fillId="4" borderId="26" xfId="0" applyFont="1" applyFill="1" applyBorder="1" applyAlignment="1" applyProtection="1">
      <alignment horizontal="left" vertical="top"/>
      <protection locked="0"/>
    </xf>
    <xf numFmtId="0" fontId="15" fillId="4" borderId="0" xfId="0" applyFont="1" applyFill="1" applyAlignment="1" applyProtection="1">
      <alignment horizontal="left" vertical="top"/>
      <protection locked="0"/>
    </xf>
    <xf numFmtId="0" fontId="15" fillId="4" borderId="28" xfId="0" applyFont="1" applyFill="1" applyBorder="1" applyAlignment="1" applyProtection="1">
      <alignment horizontal="left" vertical="top"/>
      <protection locked="0"/>
    </xf>
    <xf numFmtId="0" fontId="15" fillId="4" borderId="29" xfId="0" applyFont="1" applyFill="1" applyBorder="1" applyAlignment="1" applyProtection="1">
      <alignment horizontal="left" vertical="top"/>
      <protection locked="0"/>
    </xf>
    <xf numFmtId="0" fontId="9" fillId="2" borderId="58" xfId="0" applyFont="1" applyFill="1" applyBorder="1" applyAlignment="1">
      <alignment horizontal="left" vertical="center"/>
    </xf>
    <xf numFmtId="0" fontId="9" fillId="2" borderId="18" xfId="0" applyFont="1" applyFill="1" applyBorder="1" applyAlignment="1">
      <alignment horizontal="left" vertical="center"/>
    </xf>
    <xf numFmtId="0" fontId="9" fillId="2" borderId="57" xfId="0" applyFont="1" applyFill="1" applyBorder="1" applyAlignment="1">
      <alignment horizontal="left" vertical="center"/>
    </xf>
    <xf numFmtId="0" fontId="0" fillId="4" borderId="59" xfId="0" applyFill="1" applyBorder="1" applyAlignment="1" applyProtection="1">
      <alignment horizontal="left" vertical="top"/>
      <protection locked="0"/>
    </xf>
    <xf numFmtId="0" fontId="0" fillId="4" borderId="60" xfId="0" applyFill="1" applyBorder="1" applyAlignment="1" applyProtection="1">
      <alignment horizontal="left" vertical="top"/>
      <protection locked="0"/>
    </xf>
    <xf numFmtId="0" fontId="0" fillId="4" borderId="34" xfId="0" applyFill="1" applyBorder="1" applyAlignment="1" applyProtection="1">
      <alignment horizontal="left" vertical="top"/>
      <protection locked="0"/>
    </xf>
    <xf numFmtId="0" fontId="0" fillId="4" borderId="0" xfId="0" applyFill="1" applyAlignment="1" applyProtection="1">
      <alignment horizontal="left" vertical="top"/>
      <protection locked="0"/>
    </xf>
    <xf numFmtId="0" fontId="0" fillId="4" borderId="51" xfId="0" applyFill="1" applyBorder="1" applyAlignment="1" applyProtection="1">
      <alignment horizontal="left" vertical="top"/>
      <protection locked="0"/>
    </xf>
    <xf numFmtId="0" fontId="0" fillId="4" borderId="55" xfId="0" applyFill="1" applyBorder="1" applyAlignment="1" applyProtection="1">
      <alignment horizontal="left" vertical="top"/>
      <protection locked="0"/>
    </xf>
    <xf numFmtId="0" fontId="0" fillId="4" borderId="4" xfId="0" applyFill="1" applyBorder="1" applyAlignment="1" applyProtection="1">
      <alignment horizontal="left" vertical="top"/>
      <protection locked="0"/>
    </xf>
    <xf numFmtId="0" fontId="0" fillId="4" borderId="56" xfId="0" applyFill="1" applyBorder="1" applyAlignment="1" applyProtection="1">
      <alignment horizontal="left" vertical="top"/>
      <protection locked="0"/>
    </xf>
    <xf numFmtId="0" fontId="19" fillId="2" borderId="54" xfId="0" applyFont="1" applyFill="1" applyBorder="1" applyAlignment="1">
      <alignment horizontal="left" vertical="center"/>
    </xf>
    <xf numFmtId="0" fontId="15" fillId="4" borderId="60" xfId="0" applyFont="1" applyFill="1" applyBorder="1" applyAlignment="1" applyProtection="1">
      <alignment horizontal="left" vertical="top"/>
      <protection locked="0"/>
    </xf>
    <xf numFmtId="0" fontId="15" fillId="4" borderId="51" xfId="0" applyFont="1" applyFill="1" applyBorder="1" applyAlignment="1" applyProtection="1">
      <alignment horizontal="left" vertical="top"/>
      <protection locked="0"/>
    </xf>
    <xf numFmtId="0" fontId="15" fillId="4" borderId="61" xfId="0" applyFont="1" applyFill="1" applyBorder="1" applyAlignment="1" applyProtection="1">
      <alignment horizontal="left" vertical="top"/>
      <protection locked="0"/>
    </xf>
    <xf numFmtId="164" fontId="30" fillId="0" borderId="1" xfId="0" applyNumberFormat="1" applyFont="1" applyBorder="1" applyAlignment="1">
      <alignment horizontal="center" vertical="center"/>
    </xf>
    <xf numFmtId="164" fontId="30" fillId="3" borderId="1" xfId="0" applyNumberFormat="1" applyFont="1" applyFill="1" applyBorder="1" applyAlignment="1">
      <alignment horizontal="center" vertical="center"/>
    </xf>
    <xf numFmtId="164" fontId="30" fillId="3" borderId="15" xfId="0" applyNumberFormat="1" applyFont="1" applyFill="1" applyBorder="1" applyAlignment="1">
      <alignment horizontal="center" vertical="center"/>
    </xf>
    <xf numFmtId="164" fontId="33" fillId="3" borderId="9" xfId="0" applyNumberFormat="1" applyFont="1" applyFill="1" applyBorder="1" applyAlignment="1">
      <alignment horizontal="center" vertical="center"/>
    </xf>
    <xf numFmtId="164" fontId="33" fillId="3" borderId="9" xfId="0" applyNumberFormat="1" applyFont="1" applyFill="1" applyBorder="1" applyAlignment="1">
      <alignment horizontal="center" vertical="center" wrapText="1"/>
    </xf>
    <xf numFmtId="164" fontId="30" fillId="3" borderId="9" xfId="0" applyNumberFormat="1" applyFont="1" applyFill="1" applyBorder="1" applyAlignment="1">
      <alignment horizontal="center" vertical="center"/>
    </xf>
    <xf numFmtId="164" fontId="30" fillId="0" borderId="1" xfId="0" applyNumberFormat="1" applyFont="1" applyBorder="1" applyAlignment="1">
      <alignment horizontal="center" vertical="center" wrapText="1"/>
    </xf>
    <xf numFmtId="164" fontId="30" fillId="5" borderId="21" xfId="0" applyNumberFormat="1" applyFont="1" applyFill="1" applyBorder="1" applyAlignment="1">
      <alignment horizontal="center" vertical="center"/>
    </xf>
    <xf numFmtId="164" fontId="30" fillId="0" borderId="21" xfId="0" applyNumberFormat="1" applyFont="1" applyBorder="1" applyAlignment="1">
      <alignment horizontal="center" vertical="center"/>
    </xf>
    <xf numFmtId="164" fontId="30" fillId="3" borderId="21" xfId="0" applyNumberFormat="1" applyFont="1" applyFill="1" applyBorder="1" applyAlignment="1">
      <alignment horizontal="center" vertical="center"/>
    </xf>
    <xf numFmtId="164" fontId="15" fillId="3" borderId="7" xfId="0" applyNumberFormat="1" applyFont="1" applyFill="1" applyBorder="1" applyAlignment="1">
      <alignment horizontal="center" vertical="center"/>
    </xf>
    <xf numFmtId="0" fontId="15" fillId="0" borderId="0" xfId="0" applyFont="1"/>
    <xf numFmtId="0" fontId="15" fillId="0" borderId="0" xfId="0" applyFont="1" applyProtection="1">
      <protection locked="0"/>
    </xf>
    <xf numFmtId="0" fontId="30" fillId="0" borderId="0" xfId="0" applyFont="1"/>
    <xf numFmtId="0" fontId="21" fillId="0" borderId="0" xfId="0" applyFont="1" applyProtection="1">
      <protection locked="0"/>
    </xf>
    <xf numFmtId="0" fontId="30" fillId="0" borderId="0" xfId="0" applyFont="1" applyProtection="1">
      <protection locked="0"/>
    </xf>
    <xf numFmtId="0" fontId="30" fillId="9" borderId="26" xfId="0" applyFont="1" applyFill="1" applyBorder="1"/>
    <xf numFmtId="0" fontId="30" fillId="9" borderId="0" xfId="0" applyFont="1" applyFill="1"/>
    <xf numFmtId="0" fontId="30" fillId="9" borderId="27" xfId="0" applyFont="1" applyFill="1" applyBorder="1"/>
    <xf numFmtId="0" fontId="45" fillId="0" borderId="0" xfId="2" applyFont="1" applyAlignment="1" applyProtection="1">
      <protection locked="0"/>
    </xf>
    <xf numFmtId="164" fontId="15" fillId="3" borderId="1" xfId="0" applyNumberFormat="1" applyFont="1" applyFill="1" applyBorder="1" applyAlignment="1">
      <alignment horizontal="center" vertical="center"/>
    </xf>
    <xf numFmtId="164" fontId="15" fillId="3" borderId="3" xfId="0" applyNumberFormat="1" applyFont="1" applyFill="1" applyBorder="1" applyAlignment="1">
      <alignment horizontal="center" vertical="center"/>
    </xf>
    <xf numFmtId="164" fontId="15" fillId="3" borderId="35" xfId="0" applyNumberFormat="1" applyFont="1" applyFill="1" applyBorder="1" applyAlignment="1">
      <alignment horizontal="center" vertical="center"/>
    </xf>
    <xf numFmtId="164" fontId="15" fillId="3" borderId="49" xfId="0" applyNumberFormat="1" applyFont="1" applyFill="1" applyBorder="1" applyAlignment="1">
      <alignment horizontal="center" vertical="center"/>
    </xf>
    <xf numFmtId="10" fontId="37" fillId="0" borderId="0" xfId="0" applyNumberFormat="1" applyFont="1" applyAlignment="1">
      <alignment horizontal="left" vertical="center"/>
    </xf>
    <xf numFmtId="0" fontId="48" fillId="0" borderId="0" xfId="0" applyFont="1" applyAlignment="1">
      <alignment horizontal="left" vertical="center"/>
    </xf>
    <xf numFmtId="0" fontId="38" fillId="0" borderId="0" xfId="0" applyFont="1" applyAlignment="1">
      <alignment horizontal="left" vertical="center"/>
    </xf>
    <xf numFmtId="0" fontId="36" fillId="0" borderId="0" xfId="0" applyFont="1" applyAlignment="1">
      <alignment horizontal="left" vertical="top" wrapText="1"/>
    </xf>
    <xf numFmtId="0" fontId="36" fillId="0" borderId="0" xfId="0" applyFont="1" applyAlignment="1">
      <alignment horizontal="left" vertical="top"/>
    </xf>
    <xf numFmtId="0" fontId="51" fillId="0" borderId="0" xfId="0" applyFont="1" applyAlignment="1">
      <alignment vertical="center"/>
    </xf>
    <xf numFmtId="0" fontId="53" fillId="0" borderId="0" xfId="0" applyFont="1" applyAlignment="1">
      <alignment horizontal="center" vertical="center" wrapText="1"/>
    </xf>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vertical="center"/>
    </xf>
    <xf numFmtId="0" fontId="57" fillId="0" borderId="1" xfId="0" applyFont="1" applyBorder="1" applyAlignment="1">
      <alignment vertical="center"/>
    </xf>
    <xf numFmtId="0" fontId="57" fillId="0" borderId="1" xfId="0" applyFont="1" applyBorder="1" applyAlignment="1">
      <alignment vertical="center" wrapText="1"/>
    </xf>
    <xf numFmtId="0" fontId="58" fillId="7" borderId="1" xfId="0" applyFont="1" applyFill="1" applyBorder="1" applyAlignment="1">
      <alignment horizontal="left" vertical="center" wrapText="1"/>
    </xf>
    <xf numFmtId="0" fontId="54" fillId="14" borderId="1" xfId="0" applyFont="1" applyFill="1" applyBorder="1" applyAlignment="1">
      <alignment vertical="center"/>
    </xf>
    <xf numFmtId="0" fontId="58" fillId="7" borderId="1" xfId="0" applyFont="1" applyFill="1" applyBorder="1" applyAlignment="1">
      <alignment horizontal="justify" vertical="center" wrapText="1"/>
    </xf>
    <xf numFmtId="0" fontId="54" fillId="14" borderId="1" xfId="0" applyFont="1" applyFill="1" applyBorder="1" applyAlignment="1">
      <alignment vertical="center" wrapText="1"/>
    </xf>
    <xf numFmtId="0" fontId="59" fillId="7" borderId="1" xfId="0" applyFont="1" applyFill="1" applyBorder="1" applyAlignment="1">
      <alignment vertical="center" wrapText="1"/>
    </xf>
    <xf numFmtId="0" fontId="58" fillId="7" borderId="1" xfId="0" applyFont="1" applyFill="1" applyBorder="1" applyAlignment="1">
      <alignment vertical="center" wrapText="1"/>
    </xf>
    <xf numFmtId="0" fontId="54" fillId="0" borderId="1" xfId="0" applyFont="1" applyBorder="1" applyAlignment="1">
      <alignment vertical="center" wrapText="1"/>
    </xf>
    <xf numFmtId="0" fontId="61" fillId="0" borderId="0" xfId="0" applyFont="1" applyAlignment="1">
      <alignment horizontal="left" vertical="center"/>
    </xf>
    <xf numFmtId="44" fontId="58" fillId="13" borderId="1" xfId="3" applyFont="1" applyFill="1" applyBorder="1" applyAlignment="1">
      <alignment vertical="center" wrapText="1"/>
    </xf>
    <xf numFmtId="10" fontId="0" fillId="0" borderId="1" xfId="0" applyNumberFormat="1" applyBorder="1" applyAlignment="1">
      <alignment vertical="center"/>
    </xf>
    <xf numFmtId="0" fontId="2" fillId="0" borderId="1" xfId="0" applyFont="1" applyBorder="1" applyAlignment="1">
      <alignment vertical="center"/>
    </xf>
    <xf numFmtId="0" fontId="12" fillId="0" borderId="1" xfId="0" applyFont="1" applyBorder="1" applyAlignment="1">
      <alignment vertical="center"/>
    </xf>
    <xf numFmtId="0" fontId="34" fillId="0" borderId="0" xfId="0" applyFont="1" applyAlignment="1">
      <alignment vertical="center"/>
    </xf>
    <xf numFmtId="0" fontId="50" fillId="0" borderId="6" xfId="0" applyFont="1" applyBorder="1" applyAlignment="1">
      <alignment horizontal="left" vertical="center"/>
    </xf>
    <xf numFmtId="0" fontId="10" fillId="0" borderId="6" xfId="0" applyFont="1" applyBorder="1" applyAlignment="1">
      <alignment horizontal="left" vertical="center" wrapText="1"/>
    </xf>
    <xf numFmtId="0" fontId="15" fillId="0" borderId="3" xfId="0" applyFont="1" applyBorder="1" applyAlignment="1">
      <alignment horizontal="left" vertical="center"/>
    </xf>
    <xf numFmtId="0" fontId="27" fillId="2" borderId="0" xfId="0" applyFont="1" applyFill="1" applyAlignment="1">
      <alignment horizontal="left" vertical="center"/>
    </xf>
    <xf numFmtId="0" fontId="14" fillId="2" borderId="4" xfId="0" applyFont="1" applyFill="1" applyBorder="1" applyAlignment="1">
      <alignment horizontal="left" vertical="center"/>
    </xf>
    <xf numFmtId="10" fontId="15" fillId="0" borderId="3" xfId="1" applyNumberFormat="1" applyFont="1" applyBorder="1" applyAlignment="1" applyProtection="1">
      <alignment horizontal="right" vertical="center"/>
    </xf>
    <xf numFmtId="10" fontId="15" fillId="0" borderId="7" xfId="1" applyNumberFormat="1" applyFont="1" applyBorder="1" applyAlignment="1" applyProtection="1">
      <alignment horizontal="right" vertical="center"/>
    </xf>
    <xf numFmtId="164" fontId="15" fillId="5" borderId="3" xfId="0" applyNumberFormat="1" applyFont="1" applyFill="1" applyBorder="1" applyAlignment="1">
      <alignment horizontal="center" vertical="center"/>
    </xf>
    <xf numFmtId="164" fontId="15" fillId="5" borderId="7" xfId="0" applyNumberFormat="1" applyFont="1" applyFill="1" applyBorder="1" applyAlignment="1">
      <alignment horizontal="center" vertical="center"/>
    </xf>
    <xf numFmtId="0" fontId="17" fillId="2" borderId="4" xfId="0" applyFont="1" applyFill="1" applyBorder="1" applyAlignment="1">
      <alignment horizontal="left" vertical="center"/>
    </xf>
    <xf numFmtId="0" fontId="15" fillId="0" borderId="34" xfId="0" applyFont="1" applyBorder="1" applyAlignment="1">
      <alignment horizontal="left" vertical="center" wrapText="1"/>
    </xf>
    <xf numFmtId="0" fontId="15" fillId="0" borderId="0" xfId="0" applyFont="1" applyAlignment="1">
      <alignment horizontal="left" vertical="center" wrapText="1"/>
    </xf>
    <xf numFmtId="0" fontId="22" fillId="0" borderId="0" xfId="0" applyFont="1" applyAlignment="1">
      <alignment horizontal="left" vertical="center" wrapText="1"/>
    </xf>
    <xf numFmtId="0" fontId="37" fillId="0" borderId="34" xfId="0" applyFont="1" applyBorder="1" applyAlignment="1">
      <alignment horizontal="left" vertical="center"/>
    </xf>
    <xf numFmtId="0" fontId="30" fillId="9" borderId="26" xfId="0" applyFont="1" applyFill="1" applyBorder="1" applyAlignment="1">
      <alignment horizontal="left" vertical="center"/>
    </xf>
    <xf numFmtId="0" fontId="30" fillId="9" borderId="0" xfId="0" applyFont="1" applyFill="1" applyAlignment="1">
      <alignment horizontal="left" vertical="center"/>
    </xf>
    <xf numFmtId="0" fontId="30" fillId="9" borderId="27" xfId="0" applyFont="1" applyFill="1" applyBorder="1" applyAlignment="1">
      <alignment horizontal="left" vertical="center"/>
    </xf>
    <xf numFmtId="0" fontId="36" fillId="9" borderId="26" xfId="0" applyFont="1" applyFill="1" applyBorder="1" applyAlignment="1">
      <alignment horizontal="left" vertical="center"/>
    </xf>
    <xf numFmtId="0" fontId="36" fillId="9" borderId="0" xfId="0" applyFont="1" applyFill="1" applyAlignment="1">
      <alignment horizontal="left" vertical="center"/>
    </xf>
    <xf numFmtId="0" fontId="36" fillId="9" borderId="27" xfId="0" applyFont="1" applyFill="1" applyBorder="1" applyAlignment="1">
      <alignment horizontal="left" vertical="center"/>
    </xf>
    <xf numFmtId="0" fontId="30" fillId="9" borderId="26" xfId="0" applyFont="1" applyFill="1" applyBorder="1" applyAlignment="1">
      <alignment horizontal="left" vertical="center" wrapText="1"/>
    </xf>
    <xf numFmtId="0" fontId="30" fillId="9" borderId="0" xfId="0" applyFont="1" applyFill="1" applyAlignment="1">
      <alignment horizontal="left" vertical="center" wrapText="1"/>
    </xf>
    <xf numFmtId="0" fontId="30" fillId="9" borderId="27" xfId="0" applyFont="1" applyFill="1" applyBorder="1" applyAlignment="1">
      <alignment horizontal="left" vertical="center" wrapText="1"/>
    </xf>
    <xf numFmtId="0" fontId="15" fillId="9" borderId="28" xfId="0" applyFont="1" applyFill="1" applyBorder="1" applyAlignment="1">
      <alignment horizontal="left"/>
    </xf>
    <xf numFmtId="0" fontId="15" fillId="9" borderId="29" xfId="0" applyFont="1" applyFill="1" applyBorder="1" applyAlignment="1">
      <alignment horizontal="left"/>
    </xf>
    <xf numFmtId="0" fontId="15" fillId="9" borderId="30" xfId="0" applyFont="1" applyFill="1" applyBorder="1" applyAlignment="1">
      <alignment horizontal="left"/>
    </xf>
    <xf numFmtId="15" fontId="30" fillId="9" borderId="26" xfId="0" applyNumberFormat="1" applyFont="1" applyFill="1" applyBorder="1" applyAlignment="1">
      <alignment horizontal="left" vertical="center" wrapText="1"/>
    </xf>
    <xf numFmtId="15" fontId="30" fillId="9" borderId="0" xfId="0" applyNumberFormat="1" applyFont="1" applyFill="1" applyAlignment="1">
      <alignment horizontal="left" vertical="center" wrapText="1"/>
    </xf>
    <xf numFmtId="15" fontId="30" fillId="9" borderId="27" xfId="0" applyNumberFormat="1" applyFont="1" applyFill="1" applyBorder="1" applyAlignment="1">
      <alignment horizontal="left" vertical="center" wrapText="1"/>
    </xf>
    <xf numFmtId="15" fontId="47" fillId="9" borderId="26" xfId="2" applyNumberFormat="1" applyFont="1" applyFill="1" applyBorder="1" applyAlignment="1" applyProtection="1">
      <alignment horizontal="left" vertical="center"/>
    </xf>
    <xf numFmtId="15" fontId="30" fillId="9" borderId="0" xfId="0" applyNumberFormat="1" applyFont="1" applyFill="1" applyAlignment="1">
      <alignment horizontal="left" vertical="center"/>
    </xf>
    <xf numFmtId="15" fontId="30" fillId="9" borderId="27" xfId="0" applyNumberFormat="1" applyFont="1" applyFill="1" applyBorder="1" applyAlignment="1">
      <alignment horizontal="left" vertical="center"/>
    </xf>
    <xf numFmtId="0" fontId="16" fillId="0" borderId="0" xfId="0" applyFont="1" applyAlignment="1">
      <alignment horizontal="center" vertical="center" wrapText="1"/>
    </xf>
    <xf numFmtId="0" fontId="33" fillId="9" borderId="23" xfId="0" applyFont="1" applyFill="1" applyBorder="1" applyAlignment="1">
      <alignment horizontal="center" vertical="center"/>
    </xf>
    <xf numFmtId="0" fontId="33" fillId="9" borderId="24" xfId="0" applyFont="1" applyFill="1" applyBorder="1" applyAlignment="1">
      <alignment horizontal="center" vertical="center"/>
    </xf>
    <xf numFmtId="0" fontId="33" fillId="9" borderId="25" xfId="0" applyFont="1" applyFill="1" applyBorder="1" applyAlignment="1">
      <alignment horizontal="center" vertical="center"/>
    </xf>
    <xf numFmtId="0" fontId="33" fillId="0" borderId="0" xfId="0" applyFont="1" applyAlignment="1">
      <alignment horizontal="left"/>
    </xf>
    <xf numFmtId="0" fontId="36" fillId="0" borderId="0" xfId="0" applyFont="1" applyAlignment="1">
      <alignment horizontal="left" vertical="top" wrapText="1"/>
    </xf>
    <xf numFmtId="0" fontId="30" fillId="0" borderId="0" xfId="0" applyFont="1" applyAlignment="1">
      <alignment horizontal="left" vertical="top"/>
    </xf>
    <xf numFmtId="0" fontId="36" fillId="0" borderId="0" xfId="0" applyFont="1" applyAlignment="1">
      <alignment horizontal="left" vertical="top"/>
    </xf>
    <xf numFmtId="0" fontId="14" fillId="2" borderId="0" xfId="0" applyFont="1" applyFill="1" applyAlignment="1">
      <alignment horizontal="left" vertical="center"/>
    </xf>
    <xf numFmtId="0" fontId="20" fillId="3" borderId="8" xfId="0" applyFont="1" applyFill="1" applyBorder="1" applyAlignment="1">
      <alignment horizontal="center" vertical="center"/>
    </xf>
    <xf numFmtId="0" fontId="20" fillId="3" borderId="9" xfId="0" applyFont="1" applyFill="1" applyBorder="1" applyAlignment="1">
      <alignment horizontal="center" vertical="center"/>
    </xf>
    <xf numFmtId="0" fontId="20" fillId="3" borderId="19" xfId="0" applyFont="1" applyFill="1" applyBorder="1" applyAlignment="1">
      <alignment horizontal="center" vertical="center"/>
    </xf>
    <xf numFmtId="164" fontId="16" fillId="5" borderId="13" xfId="0" applyNumberFormat="1" applyFont="1" applyFill="1" applyBorder="1" applyAlignment="1">
      <alignment horizontal="center" vertical="center"/>
    </xf>
    <xf numFmtId="164" fontId="16" fillId="5" borderId="6" xfId="0" applyNumberFormat="1" applyFont="1" applyFill="1" applyBorder="1" applyAlignment="1">
      <alignment horizontal="center" vertical="center"/>
    </xf>
    <xf numFmtId="0" fontId="15" fillId="0" borderId="0" xfId="0" applyFont="1" applyAlignment="1">
      <alignment horizontal="left" vertical="center"/>
    </xf>
    <xf numFmtId="0" fontId="24" fillId="2" borderId="0" xfId="0" applyFont="1" applyFill="1" applyAlignment="1">
      <alignment horizontal="left" vertical="center"/>
    </xf>
    <xf numFmtId="0" fontId="1" fillId="15" borderId="5" xfId="0" applyFont="1" applyFill="1" applyBorder="1" applyAlignment="1">
      <alignment horizontal="center" vertical="center"/>
    </xf>
    <xf numFmtId="0" fontId="1" fillId="15" borderId="2" xfId="0" applyFont="1" applyFill="1" applyBorder="1" applyAlignment="1">
      <alignment horizontal="center" vertical="center"/>
    </xf>
    <xf numFmtId="0" fontId="4" fillId="2" borderId="0" xfId="0" applyFont="1" applyFill="1" applyAlignment="1">
      <alignment horizontal="left" vertical="center"/>
    </xf>
    <xf numFmtId="164" fontId="16" fillId="5" borderId="36" xfId="0" applyNumberFormat="1" applyFont="1" applyFill="1" applyBorder="1" applyAlignment="1">
      <alignment horizontal="center" vertical="center"/>
    </xf>
    <xf numFmtId="164" fontId="16" fillId="5" borderId="37" xfId="0" applyNumberFormat="1" applyFont="1" applyFill="1" applyBorder="1" applyAlignment="1">
      <alignment horizontal="center" vertical="center"/>
    </xf>
    <xf numFmtId="164" fontId="0" fillId="0" borderId="0" xfId="0" applyNumberFormat="1" applyAlignment="1" applyProtection="1">
      <alignment horizontal="center" vertical="center"/>
      <protection locked="0"/>
    </xf>
    <xf numFmtId="0" fontId="17" fillId="2" borderId="28" xfId="0" applyFont="1" applyFill="1" applyBorder="1" applyAlignment="1">
      <alignment horizontal="right" vertical="center"/>
    </xf>
    <xf numFmtId="0" fontId="17" fillId="2" borderId="29" xfId="0" applyFont="1" applyFill="1" applyBorder="1" applyAlignment="1">
      <alignment horizontal="right" vertical="center"/>
    </xf>
    <xf numFmtId="0" fontId="20" fillId="3" borderId="44" xfId="0" applyFont="1" applyFill="1" applyBorder="1" applyAlignment="1">
      <alignment horizontal="center" vertical="center"/>
    </xf>
    <xf numFmtId="0" fontId="20" fillId="3" borderId="7" xfId="0" applyFont="1" applyFill="1" applyBorder="1" applyAlignment="1">
      <alignment horizontal="center" vertical="center"/>
    </xf>
    <xf numFmtId="0" fontId="7" fillId="0" borderId="0" xfId="0" applyFont="1" applyAlignment="1" applyProtection="1">
      <alignment horizontal="center" vertical="center"/>
      <protection locked="0"/>
    </xf>
    <xf numFmtId="0" fontId="24" fillId="2" borderId="36" xfId="0" applyFont="1" applyFill="1" applyBorder="1" applyAlignment="1">
      <alignment horizontal="left" vertical="center"/>
    </xf>
    <xf numFmtId="0" fontId="24" fillId="2" borderId="37" xfId="0" applyFont="1" applyFill="1" applyBorder="1" applyAlignment="1">
      <alignment horizontal="left" vertical="center"/>
    </xf>
    <xf numFmtId="0" fontId="42" fillId="0" borderId="0" xfId="0" applyFont="1" applyAlignment="1">
      <alignment horizontal="left" vertical="center" wrapText="1"/>
    </xf>
    <xf numFmtId="0" fontId="43" fillId="0" borderId="0" xfId="0" applyFont="1" applyAlignment="1">
      <alignment horizontal="left" vertical="center" wrapText="1"/>
    </xf>
    <xf numFmtId="164" fontId="16" fillId="5" borderId="17" xfId="0" applyNumberFormat="1" applyFont="1" applyFill="1" applyBorder="1" applyAlignment="1">
      <alignment horizontal="center" vertical="center"/>
    </xf>
    <xf numFmtId="164" fontId="16" fillId="5" borderId="18" xfId="0" applyNumberFormat="1" applyFont="1" applyFill="1" applyBorder="1" applyAlignment="1">
      <alignment horizontal="center" vertical="center"/>
    </xf>
    <xf numFmtId="0" fontId="24" fillId="2" borderId="23" xfId="0" applyFont="1" applyFill="1" applyBorder="1" applyAlignment="1">
      <alignment horizontal="left" vertical="center"/>
    </xf>
    <xf numFmtId="0" fontId="24" fillId="2" borderId="24" xfId="0" applyFont="1" applyFill="1" applyBorder="1" applyAlignment="1">
      <alignment horizontal="left" vertical="center"/>
    </xf>
    <xf numFmtId="0" fontId="26" fillId="3" borderId="20" xfId="0" applyFont="1" applyFill="1" applyBorder="1" applyAlignment="1">
      <alignment horizontal="center" vertical="center"/>
    </xf>
    <xf numFmtId="0" fontId="26" fillId="3" borderId="21" xfId="0" applyFont="1" applyFill="1" applyBorder="1" applyAlignment="1">
      <alignment horizontal="center" vertical="center"/>
    </xf>
    <xf numFmtId="165" fontId="16" fillId="5" borderId="36" xfId="0" applyNumberFormat="1" applyFont="1" applyFill="1" applyBorder="1" applyAlignment="1">
      <alignment horizontal="center" vertical="center"/>
    </xf>
    <xf numFmtId="165" fontId="16" fillId="5" borderId="37" xfId="0" applyNumberFormat="1" applyFont="1" applyFill="1" applyBorder="1" applyAlignment="1">
      <alignment horizontal="center" vertical="center"/>
    </xf>
    <xf numFmtId="0" fontId="30" fillId="5" borderId="5" xfId="0" applyFont="1" applyFill="1" applyBorder="1" applyAlignment="1">
      <alignment horizontal="center" vertical="center"/>
    </xf>
    <xf numFmtId="0" fontId="30" fillId="5" borderId="6" xfId="0" applyFont="1" applyFill="1" applyBorder="1" applyAlignment="1">
      <alignment horizontal="center" vertical="center"/>
    </xf>
    <xf numFmtId="0" fontId="30" fillId="5" borderId="2" xfId="0" applyFont="1" applyFill="1" applyBorder="1" applyAlignment="1">
      <alignment horizontal="center" vertical="center"/>
    </xf>
    <xf numFmtId="164" fontId="17" fillId="2" borderId="7" xfId="0" applyNumberFormat="1" applyFont="1" applyFill="1" applyBorder="1" applyAlignment="1">
      <alignment horizontal="left" vertical="center"/>
    </xf>
    <xf numFmtId="0" fontId="37" fillId="6" borderId="1" xfId="0" applyFont="1" applyFill="1" applyBorder="1" applyAlignment="1">
      <alignment horizontal="left" vertical="center"/>
    </xf>
    <xf numFmtId="0" fontId="57" fillId="0" borderId="1" xfId="0" applyFont="1" applyBorder="1" applyAlignment="1">
      <alignment horizontal="left" vertical="center" wrapText="1"/>
    </xf>
    <xf numFmtId="0" fontId="58" fillId="4" borderId="5" xfId="0" applyFont="1" applyFill="1" applyBorder="1" applyAlignment="1" applyProtection="1">
      <alignment horizontal="left" vertical="top"/>
      <protection locked="0"/>
    </xf>
    <xf numFmtId="0" fontId="58" fillId="4" borderId="2" xfId="0" applyFont="1" applyFill="1" applyBorder="1" applyAlignment="1" applyProtection="1">
      <alignment horizontal="left" vertical="top"/>
      <protection locked="0"/>
    </xf>
    <xf numFmtId="0" fontId="52" fillId="5" borderId="1" xfId="0" applyFont="1" applyFill="1" applyBorder="1" applyAlignment="1">
      <alignment horizontal="center" vertical="center" wrapText="1"/>
    </xf>
    <xf numFmtId="0" fontId="58" fillId="4" borderId="1" xfId="0" applyFont="1" applyFill="1" applyBorder="1" applyAlignment="1" applyProtection="1">
      <alignment vertical="top" wrapText="1"/>
      <protection locked="0"/>
    </xf>
    <xf numFmtId="0" fontId="54" fillId="4" borderId="1" xfId="0" applyFont="1" applyFill="1" applyBorder="1" applyAlignment="1" applyProtection="1">
      <alignment vertical="top" wrapText="1"/>
      <protection locked="0"/>
    </xf>
    <xf numFmtId="0" fontId="7" fillId="8" borderId="2" xfId="0" applyFont="1" applyFill="1" applyBorder="1" applyAlignment="1">
      <alignment vertical="center"/>
    </xf>
    <xf numFmtId="0" fontId="17" fillId="2" borderId="4"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49" fillId="16" borderId="1" xfId="0" applyFont="1" applyFill="1" applyBorder="1" applyAlignment="1">
      <alignment horizontal="center" vertical="center"/>
    </xf>
  </cellXfs>
  <cellStyles count="4">
    <cellStyle name="Lien hypertexte" xfId="2" builtinId="8"/>
    <cellStyle name="Monétaire" xfId="3" builtinId="4"/>
    <cellStyle name="Normal" xfId="0" builtinId="0"/>
    <cellStyle name="Pourcentage" xfId="1" builtinId="5"/>
  </cellStyles>
  <dxfs count="16">
    <dxf>
      <fill>
        <patternFill>
          <bgColor rgb="FFFFA3A3"/>
        </patternFill>
      </fill>
    </dxf>
    <dxf>
      <fill>
        <patternFill>
          <bgColor rgb="FFFFA3A3"/>
        </patternFill>
      </fill>
    </dxf>
    <dxf>
      <fill>
        <patternFill>
          <bgColor rgb="FFFFA3A3"/>
        </patternFill>
      </fill>
    </dxf>
    <dxf>
      <fill>
        <patternFill>
          <bgColor rgb="FFFFA3A3"/>
        </patternFill>
      </fill>
    </dxf>
    <dxf>
      <fill>
        <patternFill>
          <bgColor rgb="FFFFA3A3"/>
        </patternFill>
      </fill>
    </dxf>
    <dxf>
      <fill>
        <patternFill>
          <bgColor rgb="FFFFA3A3"/>
        </patternFill>
      </fill>
    </dxf>
    <dxf>
      <fill>
        <patternFill>
          <bgColor rgb="FFFFA3A3"/>
        </patternFill>
      </fill>
    </dxf>
    <dxf>
      <fill>
        <patternFill>
          <bgColor rgb="FFFFA3A3"/>
        </patternFill>
      </fill>
    </dxf>
    <dxf>
      <fill>
        <patternFill>
          <bgColor rgb="FFFFA3A3"/>
        </patternFill>
      </fill>
    </dxf>
    <dxf>
      <fill>
        <patternFill>
          <bgColor rgb="FFFFA3A3"/>
        </patternFill>
      </fill>
    </dxf>
    <dxf>
      <fill>
        <patternFill>
          <bgColor rgb="FFFFA3A3"/>
        </patternFill>
      </fill>
    </dxf>
    <dxf>
      <fill>
        <patternFill>
          <bgColor rgb="FFFFA3A3"/>
        </patternFill>
      </fill>
    </dxf>
    <dxf>
      <fill>
        <patternFill>
          <bgColor rgb="FFFFA3A3"/>
        </patternFill>
      </fill>
    </dxf>
    <dxf>
      <fill>
        <patternFill>
          <bgColor rgb="FFFFA3A3"/>
        </patternFill>
      </fill>
    </dxf>
    <dxf>
      <fill>
        <patternFill>
          <bgColor rgb="FFFF71AA"/>
        </patternFill>
      </fill>
    </dxf>
    <dxf>
      <fill>
        <patternFill>
          <bgColor rgb="FFF7C7AC"/>
        </patternFill>
      </fill>
    </dxf>
  </dxfs>
  <tableStyles count="0" defaultTableStyle="TableStyleMedium2" defaultPivotStyle="PivotStyleLight16"/>
  <colors>
    <mruColors>
      <color rgb="FFFFA3A3"/>
      <color rgb="FFFF7C80"/>
      <color rgb="FFDFF4FD"/>
      <color rgb="FFFF71AA"/>
      <color rgb="FFF7C7AC"/>
      <color rgb="FFFF2980"/>
      <color rgb="FFED8449"/>
      <color rgb="FFFFC5C5"/>
      <color rgb="FFFF93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squebec.gouv.qc.ca/fr/document/lc/c-65.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92B42-BDD1-4513-BA2B-4AAFF69532A5}">
  <dimension ref="A1:M33"/>
  <sheetViews>
    <sheetView showGridLines="0" zoomScale="80" zoomScaleNormal="80" workbookViewId="0">
      <selection activeCell="M24" sqref="M24"/>
    </sheetView>
  </sheetViews>
  <sheetFormatPr baseColWidth="10" defaultColWidth="11.46484375" defaultRowHeight="13.9" x14ac:dyDescent="0.4"/>
  <cols>
    <col min="1" max="1" width="2.1328125" style="252" customWidth="1"/>
    <col min="2" max="2" width="3.53125" style="252" customWidth="1"/>
    <col min="3" max="8" width="17.6640625" style="252" customWidth="1"/>
    <col min="9" max="9" width="35.53125" style="252" customWidth="1"/>
    <col min="10" max="10" width="4" style="252" customWidth="1"/>
    <col min="11" max="16384" width="11.46484375" style="252"/>
  </cols>
  <sheetData>
    <row r="1" spans="1:12" ht="76.5" customHeight="1" x14ac:dyDescent="0.4">
      <c r="A1" s="251"/>
      <c r="B1" s="321" t="s">
        <v>94</v>
      </c>
      <c r="C1" s="321"/>
      <c r="D1" s="321"/>
      <c r="E1" s="321"/>
      <c r="F1" s="321"/>
      <c r="G1" s="321"/>
      <c r="H1" s="321"/>
      <c r="I1" s="321"/>
      <c r="J1" s="251"/>
    </row>
    <row r="2" spans="1:12" x14ac:dyDescent="0.4">
      <c r="A2" s="251"/>
      <c r="B2" s="251"/>
      <c r="C2" s="251"/>
      <c r="D2" s="251"/>
      <c r="E2" s="251"/>
      <c r="F2" s="251"/>
      <c r="G2" s="251"/>
      <c r="H2" s="251"/>
      <c r="I2" s="251"/>
      <c r="J2" s="251"/>
    </row>
    <row r="3" spans="1:12" ht="21.85" customHeight="1" x14ac:dyDescent="0.4">
      <c r="A3" s="251"/>
      <c r="B3" s="325" t="s">
        <v>0</v>
      </c>
      <c r="C3" s="325"/>
      <c r="D3" s="325"/>
      <c r="E3" s="325"/>
      <c r="F3" s="325"/>
      <c r="G3" s="325"/>
      <c r="H3" s="325"/>
      <c r="I3" s="325"/>
      <c r="J3" s="251"/>
    </row>
    <row r="4" spans="1:12" ht="16.5" customHeight="1" x14ac:dyDescent="0.4">
      <c r="A4" s="251"/>
      <c r="B4" s="253"/>
      <c r="C4" s="253"/>
      <c r="D4" s="253"/>
      <c r="E4" s="253"/>
      <c r="F4" s="253"/>
      <c r="G4" s="253"/>
      <c r="H4" s="253"/>
      <c r="I4" s="253"/>
      <c r="J4" s="251"/>
    </row>
    <row r="5" spans="1:12" ht="16.5" customHeight="1" x14ac:dyDescent="0.4">
      <c r="A5" s="251"/>
      <c r="B5" s="327" t="s">
        <v>92</v>
      </c>
      <c r="C5" s="327"/>
      <c r="D5" s="327"/>
      <c r="E5" s="327"/>
      <c r="F5" s="327"/>
      <c r="G5" s="327"/>
      <c r="H5" s="327"/>
      <c r="I5" s="327"/>
      <c r="J5" s="251"/>
    </row>
    <row r="6" spans="1:12" ht="16.5" customHeight="1" x14ac:dyDescent="0.4">
      <c r="A6" s="251"/>
      <c r="B6" s="215"/>
      <c r="C6" s="327" t="s">
        <v>99</v>
      </c>
      <c r="D6" s="327"/>
      <c r="E6" s="327"/>
      <c r="F6" s="327"/>
      <c r="G6" s="327"/>
      <c r="H6" s="327"/>
      <c r="I6" s="327"/>
      <c r="J6" s="251"/>
    </row>
    <row r="7" spans="1:12" ht="16.5" customHeight="1" x14ac:dyDescent="0.4">
      <c r="A7" s="251"/>
      <c r="B7" s="215"/>
      <c r="C7" s="327" t="s">
        <v>101</v>
      </c>
      <c r="D7" s="327"/>
      <c r="E7" s="327"/>
      <c r="F7" s="327"/>
      <c r="G7" s="327"/>
      <c r="H7" s="327"/>
      <c r="I7" s="327"/>
      <c r="J7" s="251"/>
    </row>
    <row r="8" spans="1:12" ht="16.5" customHeight="1" x14ac:dyDescent="0.4">
      <c r="A8" s="251"/>
      <c r="B8" s="215"/>
      <c r="C8" s="328" t="s">
        <v>100</v>
      </c>
      <c r="D8" s="328"/>
      <c r="E8" s="328"/>
      <c r="F8" s="328"/>
      <c r="G8" s="328"/>
      <c r="H8" s="328"/>
      <c r="I8" s="328"/>
      <c r="J8" s="251"/>
      <c r="L8" s="254"/>
    </row>
    <row r="9" spans="1:12" ht="28.5" customHeight="1" x14ac:dyDescent="0.4">
      <c r="A9" s="251"/>
      <c r="B9" s="215"/>
      <c r="C9" s="326" t="s">
        <v>110</v>
      </c>
      <c r="D9" s="326"/>
      <c r="E9" s="326"/>
      <c r="F9" s="326"/>
      <c r="G9" s="326"/>
      <c r="H9" s="326"/>
      <c r="I9" s="326"/>
      <c r="J9" s="251"/>
    </row>
    <row r="10" spans="1:12" ht="31.5" customHeight="1" x14ac:dyDescent="0.4">
      <c r="A10" s="251"/>
      <c r="B10" s="215"/>
      <c r="C10" s="268" t="s">
        <v>131</v>
      </c>
      <c r="D10" s="267"/>
      <c r="E10" s="267"/>
      <c r="F10" s="267"/>
      <c r="G10" s="267"/>
      <c r="H10" s="267"/>
      <c r="I10" s="267"/>
      <c r="J10" s="251"/>
    </row>
    <row r="11" spans="1:12" ht="16.5" customHeight="1" thickBot="1" x14ac:dyDescent="0.45">
      <c r="A11" s="251"/>
      <c r="B11" s="253"/>
      <c r="C11" s="253"/>
      <c r="D11" s="253"/>
      <c r="E11" s="253"/>
      <c r="F11" s="253"/>
      <c r="G11" s="253"/>
      <c r="H11" s="253"/>
      <c r="I11" s="253"/>
      <c r="J11" s="251"/>
    </row>
    <row r="12" spans="1:12" s="255" customFormat="1" ht="21.85" customHeight="1" x14ac:dyDescent="0.4">
      <c r="A12" s="253"/>
      <c r="B12" s="322" t="s">
        <v>108</v>
      </c>
      <c r="C12" s="323"/>
      <c r="D12" s="323"/>
      <c r="E12" s="323"/>
      <c r="F12" s="323"/>
      <c r="G12" s="323"/>
      <c r="H12" s="323"/>
      <c r="I12" s="324"/>
      <c r="J12" s="253"/>
    </row>
    <row r="13" spans="1:12" s="255" customFormat="1" ht="21.85" customHeight="1" x14ac:dyDescent="0.4">
      <c r="A13" s="253"/>
      <c r="B13" s="256"/>
      <c r="C13" s="257"/>
      <c r="D13" s="257"/>
      <c r="E13" s="257"/>
      <c r="F13" s="257"/>
      <c r="G13" s="257"/>
      <c r="H13" s="257"/>
      <c r="I13" s="258"/>
      <c r="J13" s="253"/>
    </row>
    <row r="14" spans="1:12" s="255" customFormat="1" ht="21.85" customHeight="1" x14ac:dyDescent="0.4">
      <c r="A14" s="253"/>
      <c r="B14" s="303" t="s">
        <v>105</v>
      </c>
      <c r="C14" s="304"/>
      <c r="D14" s="304"/>
      <c r="E14" s="304"/>
      <c r="F14" s="304"/>
      <c r="G14" s="304"/>
      <c r="H14" s="304"/>
      <c r="I14" s="305"/>
      <c r="J14" s="253"/>
      <c r="K14" s="214"/>
    </row>
    <row r="15" spans="1:12" s="255" customFormat="1" ht="21.85" customHeight="1" x14ac:dyDescent="0.4">
      <c r="A15" s="253"/>
      <c r="B15" s="303" t="s">
        <v>93</v>
      </c>
      <c r="C15" s="304"/>
      <c r="D15" s="304"/>
      <c r="E15" s="304"/>
      <c r="F15" s="304"/>
      <c r="G15" s="304"/>
      <c r="H15" s="304"/>
      <c r="I15" s="305"/>
      <c r="J15" s="253"/>
    </row>
    <row r="16" spans="1:12" s="255" customFormat="1" ht="21.85" customHeight="1" x14ac:dyDescent="0.4">
      <c r="A16" s="253"/>
      <c r="B16" s="306" t="s">
        <v>106</v>
      </c>
      <c r="C16" s="307"/>
      <c r="D16" s="307"/>
      <c r="E16" s="307"/>
      <c r="F16" s="307"/>
      <c r="G16" s="307"/>
      <c r="H16" s="307"/>
      <c r="I16" s="308"/>
      <c r="J16" s="253"/>
    </row>
    <row r="17" spans="1:10" s="255" customFormat="1" ht="21.85" customHeight="1" x14ac:dyDescent="0.4">
      <c r="A17" s="253"/>
      <c r="B17" s="303" t="s">
        <v>137</v>
      </c>
      <c r="C17" s="304"/>
      <c r="D17" s="304"/>
      <c r="E17" s="304"/>
      <c r="F17" s="304"/>
      <c r="G17" s="304"/>
      <c r="H17" s="304"/>
      <c r="I17" s="305"/>
      <c r="J17" s="253"/>
    </row>
    <row r="18" spans="1:10" s="255" customFormat="1" ht="42" customHeight="1" x14ac:dyDescent="0.4">
      <c r="A18" s="253"/>
      <c r="B18" s="309" t="s">
        <v>107</v>
      </c>
      <c r="C18" s="310"/>
      <c r="D18" s="310"/>
      <c r="E18" s="310"/>
      <c r="F18" s="310"/>
      <c r="G18" s="310"/>
      <c r="H18" s="310"/>
      <c r="I18" s="311"/>
      <c r="J18" s="253"/>
    </row>
    <row r="19" spans="1:10" s="255" customFormat="1" ht="21.85" customHeight="1" x14ac:dyDescent="0.4">
      <c r="A19" s="253"/>
      <c r="B19" s="303" t="s">
        <v>138</v>
      </c>
      <c r="C19" s="304"/>
      <c r="D19" s="304"/>
      <c r="E19" s="304"/>
      <c r="F19" s="304"/>
      <c r="G19" s="304"/>
      <c r="H19" s="304"/>
      <c r="I19" s="305"/>
      <c r="J19" s="253"/>
    </row>
    <row r="20" spans="1:10" s="255" customFormat="1" ht="33" customHeight="1" x14ac:dyDescent="0.4">
      <c r="A20" s="253"/>
      <c r="B20" s="315" t="s">
        <v>89</v>
      </c>
      <c r="C20" s="316"/>
      <c r="D20" s="316"/>
      <c r="E20" s="316"/>
      <c r="F20" s="316"/>
      <c r="G20" s="316"/>
      <c r="H20" s="316"/>
      <c r="I20" s="317"/>
      <c r="J20" s="253"/>
    </row>
    <row r="21" spans="1:10" s="255" customFormat="1" ht="21.85" customHeight="1" x14ac:dyDescent="0.4">
      <c r="A21" s="253"/>
      <c r="B21" s="318" t="s">
        <v>49</v>
      </c>
      <c r="C21" s="319"/>
      <c r="D21" s="319"/>
      <c r="E21" s="319"/>
      <c r="F21" s="319"/>
      <c r="G21" s="319"/>
      <c r="H21" s="319"/>
      <c r="I21" s="320"/>
      <c r="J21" s="253"/>
    </row>
    <row r="22" spans="1:10" s="255" customFormat="1" ht="16.5" customHeight="1" x14ac:dyDescent="0.4">
      <c r="A22" s="253"/>
      <c r="B22" s="303" t="s">
        <v>90</v>
      </c>
      <c r="C22" s="304"/>
      <c r="D22" s="304"/>
      <c r="E22" s="304"/>
      <c r="F22" s="304"/>
      <c r="G22" s="304"/>
      <c r="H22" s="304"/>
      <c r="I22" s="305"/>
      <c r="J22" s="253"/>
    </row>
    <row r="23" spans="1:10" s="255" customFormat="1" ht="21" customHeight="1" x14ac:dyDescent="0.4">
      <c r="A23" s="253"/>
      <c r="B23" s="306" t="s">
        <v>91</v>
      </c>
      <c r="C23" s="307"/>
      <c r="D23" s="307"/>
      <c r="E23" s="307"/>
      <c r="F23" s="307"/>
      <c r="G23" s="307"/>
      <c r="H23" s="307"/>
      <c r="I23" s="308"/>
      <c r="J23" s="253"/>
    </row>
    <row r="24" spans="1:10" s="255" customFormat="1" ht="52.5" customHeight="1" x14ac:dyDescent="0.4">
      <c r="A24" s="253"/>
      <c r="B24" s="309" t="s">
        <v>109</v>
      </c>
      <c r="C24" s="310"/>
      <c r="D24" s="310"/>
      <c r="E24" s="310"/>
      <c r="F24" s="310"/>
      <c r="G24" s="310"/>
      <c r="H24" s="310"/>
      <c r="I24" s="311"/>
      <c r="J24" s="253"/>
    </row>
    <row r="25" spans="1:10" ht="21.85" customHeight="1" thickBot="1" x14ac:dyDescent="0.45">
      <c r="A25" s="251"/>
      <c r="B25" s="312"/>
      <c r="C25" s="313"/>
      <c r="D25" s="313"/>
      <c r="E25" s="313"/>
      <c r="F25" s="313"/>
      <c r="G25" s="313"/>
      <c r="H25" s="313"/>
      <c r="I25" s="314"/>
      <c r="J25" s="251"/>
    </row>
    <row r="26" spans="1:10" ht="21.85" customHeight="1" x14ac:dyDescent="0.4">
      <c r="A26" s="251"/>
      <c r="B26" s="251"/>
      <c r="C26" s="251"/>
      <c r="D26" s="251"/>
      <c r="E26" s="251"/>
      <c r="F26" s="251"/>
      <c r="G26" s="251"/>
      <c r="H26" s="251"/>
      <c r="I26" s="251"/>
      <c r="J26" s="251"/>
    </row>
    <row r="27" spans="1:10" ht="21.85" customHeight="1" x14ac:dyDescent="0.4"/>
    <row r="33" spans="13:13" x14ac:dyDescent="0.4">
      <c r="M33" s="259"/>
    </row>
  </sheetData>
  <sheetProtection selectLockedCells="1"/>
  <mergeCells count="20">
    <mergeCell ref="B1:I1"/>
    <mergeCell ref="B12:I12"/>
    <mergeCell ref="B14:I14"/>
    <mergeCell ref="B15:I15"/>
    <mergeCell ref="B16:I16"/>
    <mergeCell ref="B3:I3"/>
    <mergeCell ref="C9:I9"/>
    <mergeCell ref="B5:I5"/>
    <mergeCell ref="C6:I6"/>
    <mergeCell ref="C7:I7"/>
    <mergeCell ref="C8:I8"/>
    <mergeCell ref="B17:I17"/>
    <mergeCell ref="B23:I23"/>
    <mergeCell ref="B24:I24"/>
    <mergeCell ref="B25:I25"/>
    <mergeCell ref="B18:I18"/>
    <mergeCell ref="B19:I19"/>
    <mergeCell ref="B20:I20"/>
    <mergeCell ref="B22:I22"/>
    <mergeCell ref="B21:I21"/>
  </mergeCells>
  <hyperlinks>
    <hyperlink ref="B21" r:id="rId1" xr:uid="{880E8A39-2EC8-4078-8807-EBC2A898C4EE}"/>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9AD6F-7A42-404E-A2DC-5899A20D694B}">
  <sheetPr>
    <tabColor theme="6" tint="0.39997558519241921"/>
  </sheetPr>
  <dimension ref="A1:L35"/>
  <sheetViews>
    <sheetView tabSelected="1" topLeftCell="A8" zoomScale="80" zoomScaleNormal="80" workbookViewId="0">
      <selection activeCell="E30" sqref="E30"/>
    </sheetView>
  </sheetViews>
  <sheetFormatPr baseColWidth="10" defaultColWidth="11.53125" defaultRowHeight="14.25" x14ac:dyDescent="0.45"/>
  <cols>
    <col min="1" max="1" width="51.1328125" style="2" customWidth="1"/>
    <col min="2" max="3" width="25.19921875" style="3" customWidth="1"/>
    <col min="4" max="4" width="39.46484375" style="3" customWidth="1"/>
    <col min="5" max="5" width="73.796875" style="28" customWidth="1"/>
    <col min="6" max="6" width="15.46484375" style="2" customWidth="1"/>
    <col min="7" max="9" width="13.86328125" style="2" customWidth="1"/>
    <col min="10" max="16384" width="11.53125" style="2"/>
  </cols>
  <sheetData>
    <row r="1" spans="1:12" ht="21" x14ac:dyDescent="0.45">
      <c r="A1" s="293" t="s">
        <v>95</v>
      </c>
      <c r="B1" s="293"/>
      <c r="C1" s="293"/>
      <c r="D1" s="293"/>
      <c r="E1" s="29"/>
      <c r="F1" s="11"/>
      <c r="G1" s="11"/>
      <c r="H1" s="11"/>
      <c r="I1" s="11"/>
    </row>
    <row r="2" spans="1:12" ht="33.6" customHeight="1" x14ac:dyDescent="0.45">
      <c r="A2" s="98"/>
      <c r="B2" s="291"/>
      <c r="C2" s="291"/>
      <c r="D2" s="33" t="s">
        <v>70</v>
      </c>
      <c r="E2" s="101"/>
      <c r="F2" s="9"/>
    </row>
    <row r="3" spans="1:12" s="135" customFormat="1" ht="18" x14ac:dyDescent="0.45">
      <c r="A3" s="292" t="s">
        <v>50</v>
      </c>
      <c r="B3" s="292"/>
      <c r="C3" s="292"/>
      <c r="D3" s="292"/>
      <c r="E3" s="134"/>
    </row>
    <row r="4" spans="1:12" ht="47.25" customHeight="1" x14ac:dyDescent="0.45">
      <c r="A4" s="99" t="s">
        <v>45</v>
      </c>
      <c r="B4" s="102" t="s">
        <v>1</v>
      </c>
      <c r="C4" s="103" t="s">
        <v>58</v>
      </c>
      <c r="D4" s="102" t="s">
        <v>2</v>
      </c>
      <c r="E4" s="104"/>
    </row>
    <row r="5" spans="1:12" ht="27.75" x14ac:dyDescent="0.45">
      <c r="A5" s="105" t="s">
        <v>74</v>
      </c>
      <c r="B5" s="106"/>
      <c r="C5" s="106"/>
      <c r="D5" s="107" cm="1">
        <f t="array" ref="D5">_xlfn.IFS($B$18=0,0,B5=0,0,B5&gt;0,B5/$B$18)</f>
        <v>0</v>
      </c>
      <c r="E5" s="108"/>
    </row>
    <row r="6" spans="1:12" ht="27.75" x14ac:dyDescent="0.45">
      <c r="A6" s="105" t="s">
        <v>75</v>
      </c>
      <c r="B6" s="106"/>
      <c r="C6" s="106"/>
      <c r="D6" s="107" cm="1">
        <f t="array" ref="D6">_xlfn.IFS($B$18=0,0,B6=0,0,B6&gt;0,B6/$B$18)</f>
        <v>0</v>
      </c>
      <c r="E6" s="108"/>
    </row>
    <row r="7" spans="1:12" ht="27.75" x14ac:dyDescent="0.45">
      <c r="A7" s="105" t="s">
        <v>76</v>
      </c>
      <c r="B7" s="106"/>
      <c r="C7" s="106"/>
      <c r="D7" s="107" cm="1">
        <f t="array" ref="D7">_xlfn.IFS($B$18=0,0,B7=0,0,B7&gt;0,B7/$B$18)</f>
        <v>0</v>
      </c>
      <c r="E7" s="108"/>
      <c r="L7" s="4"/>
    </row>
    <row r="8" spans="1:12" ht="27.75" x14ac:dyDescent="0.45">
      <c r="A8" s="105" t="s">
        <v>77</v>
      </c>
      <c r="B8" s="106"/>
      <c r="C8" s="106"/>
      <c r="D8" s="107" cm="1">
        <f t="array" ref="D8">_xlfn.IFS($B$18=0,0,B8=0,0,B8&gt;0,B8/$B$18)</f>
        <v>0</v>
      </c>
      <c r="E8" s="108"/>
    </row>
    <row r="9" spans="1:12" ht="27.75" x14ac:dyDescent="0.45">
      <c r="A9" s="105" t="s">
        <v>78</v>
      </c>
      <c r="B9" s="106"/>
      <c r="C9" s="106"/>
      <c r="D9" s="107" cm="1">
        <f t="array" ref="D9">_xlfn.IFS($B$18=0,0,B9=0,0,B9&gt;0,B9/$B$18)</f>
        <v>0</v>
      </c>
      <c r="E9" s="108"/>
    </row>
    <row r="10" spans="1:12" ht="27.75" x14ac:dyDescent="0.45">
      <c r="A10" s="105" t="s">
        <v>79</v>
      </c>
      <c r="B10" s="106"/>
      <c r="C10" s="106"/>
      <c r="D10" s="107" cm="1">
        <f t="array" ref="D10">_xlfn.IFS($B$18=0,0,B10=0,0,B10&gt;0,B10/$B$18)</f>
        <v>0</v>
      </c>
      <c r="E10" s="108"/>
    </row>
    <row r="11" spans="1:12" ht="19.8" customHeight="1" x14ac:dyDescent="0.45">
      <c r="A11" s="109" t="s">
        <v>3</v>
      </c>
      <c r="B11" s="110">
        <f>SUM(B5:B10)</f>
        <v>0</v>
      </c>
      <c r="C11" s="111">
        <f>SUM(C5:C10)</f>
        <v>0</v>
      </c>
      <c r="D11" s="112">
        <f>SUM(D5:D10)</f>
        <v>0</v>
      </c>
      <c r="E11" s="113" t="str" cm="1">
        <f t="array" ref="E11">_xlfn.IFS(D11=0,"",D11&lt;0.2,"Les organismes doivent assumer au moins 20% des dépenses au projet",D11&gt;=0.2,"")</f>
        <v/>
      </c>
      <c r="F11" s="10"/>
    </row>
    <row r="12" spans="1:12" ht="27.75" x14ac:dyDescent="0.45">
      <c r="A12" s="105" t="s">
        <v>80</v>
      </c>
      <c r="B12" s="106"/>
      <c r="C12" s="111"/>
      <c r="D12" s="107" cm="1">
        <f t="array" ref="D12">_xlfn.IFS($B$18=0,0,B12=0,0,B12&gt;0,B12/$B$18)</f>
        <v>0</v>
      </c>
      <c r="E12" s="101"/>
    </row>
    <row r="13" spans="1:12" ht="27.75" x14ac:dyDescent="0.45">
      <c r="A13" s="105" t="s">
        <v>81</v>
      </c>
      <c r="B13" s="106"/>
      <c r="C13" s="111"/>
      <c r="D13" s="107" cm="1">
        <f t="array" ref="D13">_xlfn.IFS($B$18=0,0,B13=0,0,B13&gt;0,B13/$B$18)</f>
        <v>0</v>
      </c>
      <c r="E13" s="114" cm="1">
        <f t="array" ref="E13">_xlfn.IFS(E14=0,0,E14+B11+B12+B13+B14&gt;D22,D22-B11-B12-B13-B14,E14+B11+B12+B13+B14&lt;=D22,E14)</f>
        <v>0</v>
      </c>
    </row>
    <row r="14" spans="1:12" ht="27.75" x14ac:dyDescent="0.45">
      <c r="A14" s="105" t="s">
        <v>82</v>
      </c>
      <c r="B14" s="106"/>
      <c r="C14" s="111"/>
      <c r="D14" s="107" cm="1">
        <f t="array" ref="D14">_xlfn.IFS($B$18=0,0,B14=0,0,B14&gt;0,B14/$B$18)</f>
        <v>0</v>
      </c>
      <c r="E14" s="115" cm="1">
        <f t="array" ref="E14">_xlfn.IFS((('4. Résumé des dépenses'!E26*0.7)&lt;=1000000),('4. Résumé des dépenses'!E26*0.7-'4. Résumé des dépenses'!E25),(('4. Résumé des dépenses'!E26*0.7)&gt;1000000),(1000000-'4. Résumé des dépenses'!E25))</f>
        <v>0</v>
      </c>
    </row>
    <row r="15" spans="1:12" x14ac:dyDescent="0.45">
      <c r="A15" s="100" t="s">
        <v>133</v>
      </c>
      <c r="B15" s="116"/>
      <c r="C15" s="296"/>
      <c r="D15" s="294" cm="1">
        <f t="array" ref="D15">_xlfn.IFS($B$18=0,0,B15+B16=0,0,B30&gt;0,(B30+B16)/B18,(B15+B16)&gt;0,(B15+B16)/$B$18)</f>
        <v>0</v>
      </c>
      <c r="E15" s="302" t="s">
        <v>104</v>
      </c>
      <c r="G15" s="20"/>
    </row>
    <row r="16" spans="1:12" x14ac:dyDescent="0.45">
      <c r="A16" s="117" t="s">
        <v>132</v>
      </c>
      <c r="B16" s="118">
        <f>IF(B27&gt;0,B27,'4. Résumé des dépenses'!E25)</f>
        <v>0</v>
      </c>
      <c r="C16" s="297"/>
      <c r="D16" s="295"/>
      <c r="E16" s="302"/>
      <c r="F16" s="17"/>
    </row>
    <row r="17" spans="1:5" x14ac:dyDescent="0.45">
      <c r="A17" s="109" t="s">
        <v>4</v>
      </c>
      <c r="B17" s="110" cm="1">
        <f t="array" ref="B17">_xlfn.IFS(B30=0,SUM(B12:B16),B30&gt;0,(B12+B13+B14+B30+B16))</f>
        <v>0</v>
      </c>
      <c r="C17" s="111"/>
      <c r="D17" s="119" cm="1">
        <f t="array" ref="D17">_xlfn.IFS(B30=0,SUM(D12:D15),B30&gt;0,(D12+D13+D14+D30))</f>
        <v>0</v>
      </c>
      <c r="E17" s="264"/>
    </row>
    <row r="18" spans="1:5" ht="15.4" x14ac:dyDescent="0.45">
      <c r="A18" s="120" t="s">
        <v>60</v>
      </c>
      <c r="B18" s="121" cm="1">
        <f t="array" ref="B18">_xlfn.IFS(B30=0,B11+B17,B30&gt;0,(B11+B12+B13+B14+B16+B30))</f>
        <v>0</v>
      </c>
      <c r="C18" s="122"/>
      <c r="D18" s="123">
        <f>D11+D17</f>
        <v>0</v>
      </c>
      <c r="E18" s="264" t="str" cm="1">
        <f t="array" ref="E18">_xlfn.IFS(B26&gt;0&amp;B18&lt;&gt;B26,"Le total des contributions doit être égal au total des coûts directs",B18=B26,"",B18&lt;&gt;D23,"Le total des contributions doit être égal au total des coûts directs",B18=D23,"")</f>
        <v/>
      </c>
    </row>
    <row r="19" spans="1:5" s="124" customFormat="1" ht="34.799999999999997" customHeight="1" x14ac:dyDescent="0.45">
      <c r="E19" s="266"/>
    </row>
    <row r="20" spans="1:5" s="124" customFormat="1" ht="34.799999999999997" customHeight="1" x14ac:dyDescent="0.45">
      <c r="A20" s="301"/>
      <c r="B20" s="301"/>
      <c r="C20" s="301"/>
      <c r="D20" s="301"/>
      <c r="E20" s="266"/>
    </row>
    <row r="21" spans="1:5" ht="21" customHeight="1" x14ac:dyDescent="0.45">
      <c r="A21" s="374" t="s">
        <v>140</v>
      </c>
      <c r="B21" s="374"/>
      <c r="C21" s="289" t="s">
        <v>103</v>
      </c>
      <c r="D21" s="290"/>
      <c r="E21" s="265"/>
    </row>
    <row r="22" spans="1:5" ht="14.25" customHeight="1" x14ac:dyDescent="0.45">
      <c r="A22" s="374"/>
      <c r="B22" s="374"/>
      <c r="C22" s="371" t="s">
        <v>5</v>
      </c>
      <c r="D22" s="19">
        <f>'4. Résumé des dépenses'!E24</f>
        <v>0</v>
      </c>
      <c r="E22" s="265"/>
    </row>
    <row r="23" spans="1:5" ht="14.25" customHeight="1" x14ac:dyDescent="0.45">
      <c r="A23" s="373" t="s">
        <v>83</v>
      </c>
      <c r="B23" s="373"/>
      <c r="C23" s="18" t="s">
        <v>6</v>
      </c>
      <c r="D23" s="19">
        <f>'4. Résumé des dépenses'!E26</f>
        <v>0</v>
      </c>
      <c r="E23" s="27"/>
    </row>
    <row r="24" spans="1:5" ht="14.25" customHeight="1" x14ac:dyDescent="0.45">
      <c r="A24" s="373"/>
      <c r="B24" s="373"/>
      <c r="C24" s="7"/>
      <c r="D24" s="7"/>
      <c r="E24" s="27"/>
    </row>
    <row r="25" spans="1:5" s="45" customFormat="1" ht="44.25" customHeight="1" x14ac:dyDescent="0.45">
      <c r="A25" s="372"/>
      <c r="B25" s="372"/>
      <c r="C25" s="34"/>
      <c r="D25" s="34"/>
      <c r="E25" s="101"/>
    </row>
    <row r="26" spans="1:5" s="45" customFormat="1" ht="13.9" x14ac:dyDescent="0.45">
      <c r="A26" s="125" t="s">
        <v>48</v>
      </c>
      <c r="B26" s="126"/>
      <c r="C26" s="299" t="str" cm="1">
        <f t="array" ref="C26">_xlfn.IFS(B26=0,"",B26&lt;(B18-B16),"Le total des coûts directs doit être égal au total des contributions",B26&gt;(B18-B16),"Le total des coûts directs doit être égal au total des contributions",B26=(B18-B16),"")</f>
        <v/>
      </c>
      <c r="D26" s="300"/>
      <c r="E26" s="114" cm="1">
        <f t="array" ref="E26">_xlfn.IFS(((B26*0.7+B27)&lt;=1000000),(B26*0.7),((B26*0.7+B27)&gt;1000000),(1000000-B27))</f>
        <v>0</v>
      </c>
    </row>
    <row r="27" spans="1:5" s="45" customFormat="1" ht="13.9" x14ac:dyDescent="0.45">
      <c r="A27" s="125" t="s">
        <v>51</v>
      </c>
      <c r="B27" s="126"/>
      <c r="C27" s="299"/>
      <c r="D27" s="300"/>
      <c r="E27" s="101"/>
    </row>
    <row r="28" spans="1:5" s="45" customFormat="1" ht="13.9" x14ac:dyDescent="0.45">
      <c r="A28" s="38"/>
      <c r="B28" s="32"/>
      <c r="C28" s="32"/>
      <c r="D28" s="32"/>
      <c r="E28" s="101"/>
    </row>
    <row r="29" spans="1:5" s="45" customFormat="1" ht="13.9" x14ac:dyDescent="0.45">
      <c r="A29" s="298" t="s">
        <v>7</v>
      </c>
      <c r="B29" s="298"/>
      <c r="C29" s="298"/>
      <c r="D29" s="298"/>
      <c r="E29" s="101"/>
    </row>
    <row r="30" spans="1:5" s="45" customFormat="1" ht="13.9" x14ac:dyDescent="0.45">
      <c r="A30" s="125" t="s">
        <v>8</v>
      </c>
      <c r="B30" s="127"/>
      <c r="C30" s="50"/>
      <c r="D30" s="128">
        <f>IF(B30=0,0,B30/$B$18)</f>
        <v>0</v>
      </c>
      <c r="E30" s="101"/>
    </row>
    <row r="31" spans="1:5" s="45" customFormat="1" ht="13.9" x14ac:dyDescent="0.45">
      <c r="A31" s="38"/>
      <c r="B31" s="32"/>
      <c r="C31" s="32"/>
      <c r="D31" s="32"/>
      <c r="E31" s="101"/>
    </row>
    <row r="32" spans="1:5" s="45" customFormat="1" ht="13.9" x14ac:dyDescent="0.45">
      <c r="A32" s="129" t="s">
        <v>55</v>
      </c>
      <c r="B32" s="32"/>
      <c r="C32" s="32"/>
      <c r="D32" s="32"/>
      <c r="E32" s="101"/>
    </row>
    <row r="33" spans="1:5" s="45" customFormat="1" ht="27.75" x14ac:dyDescent="0.45">
      <c r="A33" s="130" t="s">
        <v>56</v>
      </c>
      <c r="B33" s="131"/>
      <c r="C33" s="32"/>
      <c r="D33" s="32"/>
      <c r="E33" s="132"/>
    </row>
    <row r="34" spans="1:5" s="45" customFormat="1" ht="30" customHeight="1" x14ac:dyDescent="0.45">
      <c r="A34" s="130" t="s">
        <v>59</v>
      </c>
      <c r="B34" s="133"/>
      <c r="C34" s="32"/>
      <c r="D34" s="32"/>
      <c r="E34" s="132"/>
    </row>
    <row r="35" spans="1:5" x14ac:dyDescent="0.45">
      <c r="A35" s="6"/>
      <c r="B35" s="7"/>
      <c r="C35" s="7"/>
      <c r="D35" s="7"/>
    </row>
  </sheetData>
  <sheetProtection selectLockedCells="1"/>
  <dataConsolidate/>
  <mergeCells count="11">
    <mergeCell ref="A29:D29"/>
    <mergeCell ref="C26:D27"/>
    <mergeCell ref="A20:D20"/>
    <mergeCell ref="E15:E16"/>
    <mergeCell ref="A23:B25"/>
    <mergeCell ref="A21:B22"/>
    <mergeCell ref="B2:C2"/>
    <mergeCell ref="A3:D3"/>
    <mergeCell ref="A1:D1"/>
    <mergeCell ref="D15:D16"/>
    <mergeCell ref="C15:C16"/>
  </mergeCells>
  <conditionalFormatting sqref="B15:B18">
    <cfRule type="expression" dxfId="15" priority="3">
      <formula>IF($B$26&gt;0,1)</formula>
    </cfRule>
  </conditionalFormatting>
  <conditionalFormatting sqref="B17:B18">
    <cfRule type="expression" dxfId="14" priority="1">
      <formula>IF($B$30&gt;0,1)</formula>
    </cfRule>
  </conditionalFormatting>
  <conditionalFormatting sqref="B18">
    <cfRule type="cellIs" priority="5" stopIfTrue="1" operator="equal">
      <formula>$D$23</formula>
    </cfRule>
    <cfRule type="cellIs" priority="6" stopIfTrue="1" operator="equal">
      <formula>$B$26</formula>
    </cfRule>
    <cfRule type="cellIs" dxfId="13" priority="7" operator="notEqual">
      <formula>$D$23</formula>
    </cfRule>
    <cfRule type="cellIs" dxfId="12" priority="14" operator="notEqual">
      <formula>$B$26</formula>
    </cfRule>
  </conditionalFormatting>
  <conditionalFormatting sqref="D11">
    <cfRule type="cellIs" dxfId="11" priority="17" operator="between">
      <formula>0.2</formula>
      <formula>0.00001</formula>
    </cfRule>
  </conditionalFormatting>
  <conditionalFormatting sqref="D15">
    <cfRule type="cellIs" dxfId="10" priority="16" operator="greaterThan">
      <formula>0.7</formula>
    </cfRule>
  </conditionalFormatting>
  <conditionalFormatting sqref="D22">
    <cfRule type="cellIs" dxfId="9" priority="12" operator="notEqual">
      <formula>$B$18-$B$16</formula>
    </cfRule>
  </conditionalFormatting>
  <conditionalFormatting sqref="E11">
    <cfRule type="notContainsBlanks" dxfId="8" priority="21">
      <formula>LEN(TRIM(E11))&gt;0</formula>
    </cfRule>
  </conditionalFormatting>
  <conditionalFormatting sqref="E15 F16 C26:D27">
    <cfRule type="notContainsBlanks" dxfId="7" priority="8">
      <formula>LEN(TRIM(C15))&gt;0</formula>
    </cfRule>
  </conditionalFormatting>
  <conditionalFormatting sqref="E18">
    <cfRule type="notContainsBlanks" dxfId="6" priority="22">
      <formula>LEN(TRIM(E18))&gt;0</formula>
    </cfRule>
  </conditionalFormatting>
  <conditionalFormatting sqref="E22">
    <cfRule type="notContainsBlanks" dxfId="5" priority="23">
      <formula>LEN(TRIM(E22))&gt;0</formula>
    </cfRule>
  </conditionalFormatting>
  <pageMargins left="0.7" right="0.7" top="0.75" bottom="0.75" header="0.3" footer="0.3"/>
  <pageSetup orientation="portrait" r:id="rId1"/>
  <ignoredErrors>
    <ignoredError sqref="D1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A88DF-4528-4836-847B-DBA3330DB1D0}">
  <sheetPr>
    <tabColor theme="8" tint="0.79998168889431442"/>
    <pageSetUpPr fitToPage="1"/>
  </sheetPr>
  <dimension ref="A1:T58"/>
  <sheetViews>
    <sheetView zoomScale="70" zoomScaleNormal="70" workbookViewId="0">
      <selection activeCell="O27" sqref="O27"/>
    </sheetView>
  </sheetViews>
  <sheetFormatPr baseColWidth="10" defaultColWidth="11.53125" defaultRowHeight="14.25" x14ac:dyDescent="0.45"/>
  <cols>
    <col min="1" max="1" width="42.86328125" style="2" customWidth="1"/>
    <col min="2" max="10" width="15.86328125" style="3" customWidth="1"/>
    <col min="11" max="12" width="20.46484375" style="3" customWidth="1"/>
    <col min="13" max="13" width="2" style="2" customWidth="1"/>
    <col min="14" max="14" width="22.6640625" style="2" customWidth="1"/>
    <col min="15" max="17" width="13.86328125" style="2" customWidth="1"/>
    <col min="18" max="16384" width="11.53125" style="2"/>
  </cols>
  <sheetData>
    <row r="1" spans="1:20" s="212" customFormat="1" ht="20.65" x14ac:dyDescent="0.45">
      <c r="A1" s="329" t="s">
        <v>96</v>
      </c>
      <c r="B1" s="329"/>
      <c r="C1" s="329"/>
      <c r="D1" s="329"/>
      <c r="E1" s="329"/>
      <c r="F1" s="329"/>
      <c r="G1" s="329"/>
      <c r="H1" s="329"/>
      <c r="I1" s="329"/>
      <c r="J1" s="329"/>
      <c r="K1" s="329"/>
      <c r="L1" s="329"/>
      <c r="M1" s="211"/>
      <c r="N1" s="211"/>
      <c r="O1" s="211"/>
      <c r="P1" s="211"/>
      <c r="Q1" s="211"/>
    </row>
    <row r="2" spans="1:20" s="6" customFormat="1" ht="21.6" customHeight="1" x14ac:dyDescent="0.45">
      <c r="A2" s="30"/>
      <c r="B2" s="335"/>
      <c r="C2" s="335"/>
      <c r="D2" s="335"/>
      <c r="E2" s="335"/>
      <c r="F2" s="335"/>
      <c r="G2" s="335"/>
      <c r="H2" s="335"/>
      <c r="I2" s="31"/>
      <c r="J2" s="31"/>
      <c r="K2" s="32"/>
      <c r="L2" s="56" t="s">
        <v>70</v>
      </c>
      <c r="M2" s="8"/>
    </row>
    <row r="3" spans="1:20" s="6" customFormat="1" ht="15.75" thickBot="1" x14ac:dyDescent="0.5">
      <c r="A3" s="336" t="s">
        <v>47</v>
      </c>
      <c r="B3" s="336"/>
      <c r="C3" s="336"/>
      <c r="D3" s="336"/>
      <c r="E3" s="336"/>
      <c r="F3" s="336"/>
      <c r="G3" s="336"/>
      <c r="H3" s="336"/>
      <c r="I3" s="336"/>
      <c r="J3" s="336"/>
      <c r="K3" s="336"/>
      <c r="L3" s="336"/>
      <c r="M3" s="15"/>
      <c r="N3" s="15"/>
      <c r="O3" s="15"/>
      <c r="P3" s="15"/>
      <c r="Q3" s="15"/>
    </row>
    <row r="4" spans="1:20" s="6" customFormat="1" ht="20.45" customHeight="1" x14ac:dyDescent="0.45">
      <c r="A4" s="138"/>
      <c r="B4" s="330" t="s">
        <v>11</v>
      </c>
      <c r="C4" s="331"/>
      <c r="D4" s="331"/>
      <c r="E4" s="330" t="s">
        <v>12</v>
      </c>
      <c r="F4" s="332"/>
      <c r="G4" s="332"/>
      <c r="H4" s="330" t="s">
        <v>13</v>
      </c>
      <c r="I4" s="331"/>
      <c r="J4" s="331"/>
      <c r="K4" s="158"/>
      <c r="L4" s="59"/>
      <c r="M4" s="15"/>
      <c r="N4" s="15"/>
      <c r="O4" s="15"/>
      <c r="P4" s="15"/>
      <c r="Q4" s="15"/>
    </row>
    <row r="5" spans="1:20" ht="35.450000000000003" customHeight="1" x14ac:dyDescent="0.45">
      <c r="A5" s="141" t="s">
        <v>14</v>
      </c>
      <c r="B5" s="61" t="s">
        <v>62</v>
      </c>
      <c r="C5" s="62" t="s">
        <v>63</v>
      </c>
      <c r="D5" s="62" t="s">
        <v>64</v>
      </c>
      <c r="E5" s="61" t="s">
        <v>62</v>
      </c>
      <c r="F5" s="62" t="s">
        <v>63</v>
      </c>
      <c r="G5" s="62" t="s">
        <v>64</v>
      </c>
      <c r="H5" s="61" t="s">
        <v>62</v>
      </c>
      <c r="I5" s="62" t="s">
        <v>63</v>
      </c>
      <c r="J5" s="62" t="s">
        <v>64</v>
      </c>
      <c r="K5" s="144" t="s">
        <v>15</v>
      </c>
      <c r="L5" s="64" t="s">
        <v>16</v>
      </c>
      <c r="N5" s="9"/>
      <c r="O5" s="9"/>
      <c r="P5" s="9"/>
      <c r="Q5" s="9"/>
    </row>
    <row r="6" spans="1:20" x14ac:dyDescent="0.45">
      <c r="A6" s="145" t="s">
        <v>17</v>
      </c>
      <c r="B6" s="159"/>
      <c r="C6" s="160"/>
      <c r="D6" s="160"/>
      <c r="E6" s="159"/>
      <c r="F6" s="161"/>
      <c r="G6" s="161"/>
      <c r="H6" s="159"/>
      <c r="I6" s="160"/>
      <c r="J6" s="160"/>
      <c r="K6" s="146">
        <f t="shared" ref="K6:K15" si="0">SUM(B6:J6)</f>
        <v>0</v>
      </c>
      <c r="L6" s="43">
        <f t="shared" ref="L6:L15" si="1">IF(K6=0,0,K6/$K$16)</f>
        <v>0</v>
      </c>
      <c r="M6" s="9"/>
      <c r="N6" s="9"/>
      <c r="O6" s="10"/>
      <c r="P6" s="10"/>
      <c r="Q6" s="176"/>
    </row>
    <row r="7" spans="1:20" x14ac:dyDescent="0.45">
      <c r="A7" s="145" t="s">
        <v>18</v>
      </c>
      <c r="B7" s="159"/>
      <c r="C7" s="160"/>
      <c r="D7" s="160"/>
      <c r="E7" s="159"/>
      <c r="F7" s="161"/>
      <c r="G7" s="161"/>
      <c r="H7" s="159"/>
      <c r="I7" s="160"/>
      <c r="J7" s="160"/>
      <c r="K7" s="146">
        <f t="shared" si="0"/>
        <v>0</v>
      </c>
      <c r="L7" s="43">
        <f t="shared" si="1"/>
        <v>0</v>
      </c>
      <c r="M7" s="9"/>
      <c r="N7" s="9"/>
      <c r="O7" s="10"/>
      <c r="P7" s="10"/>
      <c r="Q7" s="176"/>
    </row>
    <row r="8" spans="1:20" x14ac:dyDescent="0.45">
      <c r="A8" s="145" t="s">
        <v>19</v>
      </c>
      <c r="B8" s="159"/>
      <c r="C8" s="160"/>
      <c r="D8" s="160"/>
      <c r="E8" s="159"/>
      <c r="F8" s="161"/>
      <c r="G8" s="161"/>
      <c r="H8" s="159"/>
      <c r="I8" s="160"/>
      <c r="J8" s="160"/>
      <c r="K8" s="146">
        <f t="shared" si="0"/>
        <v>0</v>
      </c>
      <c r="L8" s="43">
        <f t="shared" si="1"/>
        <v>0</v>
      </c>
      <c r="M8" s="9"/>
      <c r="N8" s="9"/>
      <c r="O8" s="10"/>
      <c r="P8" s="10"/>
      <c r="Q8" s="176"/>
      <c r="T8" s="4"/>
    </row>
    <row r="9" spans="1:20" x14ac:dyDescent="0.45">
      <c r="A9" s="145" t="s">
        <v>20</v>
      </c>
      <c r="B9" s="159"/>
      <c r="C9" s="160"/>
      <c r="D9" s="160"/>
      <c r="E9" s="159"/>
      <c r="F9" s="161"/>
      <c r="G9" s="160"/>
      <c r="H9" s="159"/>
      <c r="I9" s="160"/>
      <c r="J9" s="160"/>
      <c r="K9" s="146">
        <f t="shared" si="0"/>
        <v>0</v>
      </c>
      <c r="L9" s="43">
        <f t="shared" si="1"/>
        <v>0</v>
      </c>
      <c r="M9" s="9"/>
      <c r="N9" s="9"/>
      <c r="O9" s="10"/>
      <c r="P9" s="10"/>
      <c r="Q9" s="176"/>
    </row>
    <row r="10" spans="1:20" x14ac:dyDescent="0.45">
      <c r="A10" s="145" t="s">
        <v>21</v>
      </c>
      <c r="B10" s="159"/>
      <c r="C10" s="160"/>
      <c r="D10" s="160"/>
      <c r="E10" s="159"/>
      <c r="F10" s="161"/>
      <c r="G10" s="161"/>
      <c r="H10" s="159"/>
      <c r="I10" s="160"/>
      <c r="J10" s="160"/>
      <c r="K10" s="146">
        <f t="shared" si="0"/>
        <v>0</v>
      </c>
      <c r="L10" s="43">
        <f t="shared" si="1"/>
        <v>0</v>
      </c>
      <c r="M10" s="9"/>
      <c r="O10" s="10"/>
      <c r="P10" s="10"/>
      <c r="Q10" s="176"/>
    </row>
    <row r="11" spans="1:20" x14ac:dyDescent="0.45">
      <c r="A11" s="147" t="s">
        <v>22</v>
      </c>
      <c r="B11" s="159"/>
      <c r="C11" s="160"/>
      <c r="D11" s="160"/>
      <c r="E11" s="159"/>
      <c r="F11" s="161"/>
      <c r="G11" s="161"/>
      <c r="H11" s="159"/>
      <c r="I11" s="160"/>
      <c r="J11" s="160"/>
      <c r="K11" s="146">
        <f t="shared" si="0"/>
        <v>0</v>
      </c>
      <c r="L11" s="43">
        <f t="shared" si="1"/>
        <v>0</v>
      </c>
      <c r="M11" s="9"/>
      <c r="N11" s="9"/>
      <c r="O11" s="10"/>
      <c r="P11" s="10"/>
      <c r="Q11" s="176"/>
    </row>
    <row r="12" spans="1:20" ht="27.75" x14ac:dyDescent="0.45">
      <c r="A12" s="147" t="s">
        <v>71</v>
      </c>
      <c r="B12" s="159"/>
      <c r="C12" s="160"/>
      <c r="D12" s="160"/>
      <c r="E12" s="159"/>
      <c r="F12" s="161"/>
      <c r="G12" s="161"/>
      <c r="H12" s="159"/>
      <c r="I12" s="160"/>
      <c r="J12" s="160"/>
      <c r="K12" s="146">
        <f t="shared" si="0"/>
        <v>0</v>
      </c>
      <c r="L12" s="43">
        <f t="shared" si="1"/>
        <v>0</v>
      </c>
      <c r="M12" s="9"/>
      <c r="O12" s="10"/>
      <c r="P12" s="10"/>
      <c r="Q12" s="176"/>
    </row>
    <row r="13" spans="1:20" x14ac:dyDescent="0.45">
      <c r="A13" s="147" t="s">
        <v>23</v>
      </c>
      <c r="B13" s="159"/>
      <c r="C13" s="160"/>
      <c r="D13" s="160"/>
      <c r="E13" s="159"/>
      <c r="F13" s="160"/>
      <c r="G13" s="161"/>
      <c r="H13" s="159"/>
      <c r="I13" s="160"/>
      <c r="J13" s="160"/>
      <c r="K13" s="146">
        <f t="shared" si="0"/>
        <v>0</v>
      </c>
      <c r="L13" s="43">
        <f t="shared" si="1"/>
        <v>0</v>
      </c>
      <c r="M13" s="9"/>
      <c r="O13" s="10"/>
      <c r="P13" s="10"/>
      <c r="Q13" s="176"/>
    </row>
    <row r="14" spans="1:20" x14ac:dyDescent="0.45">
      <c r="A14" s="147" t="s">
        <v>24</v>
      </c>
      <c r="B14" s="159"/>
      <c r="C14" s="160"/>
      <c r="D14" s="160"/>
      <c r="E14" s="159"/>
      <c r="F14" s="161"/>
      <c r="G14" s="161"/>
      <c r="H14" s="159"/>
      <c r="I14" s="160"/>
      <c r="J14" s="160"/>
      <c r="K14" s="146">
        <f t="shared" si="0"/>
        <v>0</v>
      </c>
      <c r="L14" s="43">
        <f t="shared" si="1"/>
        <v>0</v>
      </c>
      <c r="M14" s="9"/>
      <c r="O14" s="13"/>
      <c r="Q14" s="14"/>
    </row>
    <row r="15" spans="1:20" x14ac:dyDescent="0.45">
      <c r="A15" s="147" t="s">
        <v>73</v>
      </c>
      <c r="B15" s="159"/>
      <c r="C15" s="160"/>
      <c r="D15" s="160"/>
      <c r="E15" s="159"/>
      <c r="F15" s="161"/>
      <c r="G15" s="161"/>
      <c r="H15" s="159"/>
      <c r="I15" s="160"/>
      <c r="J15" s="160"/>
      <c r="K15" s="146">
        <f t="shared" si="0"/>
        <v>0</v>
      </c>
      <c r="L15" s="43">
        <f t="shared" si="1"/>
        <v>0</v>
      </c>
    </row>
    <row r="16" spans="1:20" s="174" customFormat="1" x14ac:dyDescent="0.45">
      <c r="A16" s="172" t="s">
        <v>25</v>
      </c>
      <c r="B16" s="333">
        <f>SUM(B6:D15)</f>
        <v>0</v>
      </c>
      <c r="C16" s="334"/>
      <c r="D16" s="334"/>
      <c r="E16" s="333">
        <f>SUM(E6:G15)</f>
        <v>0</v>
      </c>
      <c r="F16" s="334"/>
      <c r="G16" s="334"/>
      <c r="H16" s="333">
        <f>SUM(H6:J15)</f>
        <v>0</v>
      </c>
      <c r="I16" s="334"/>
      <c r="J16" s="334"/>
      <c r="K16" s="162">
        <f>SUM(K6:K15)</f>
        <v>0</v>
      </c>
      <c r="L16" s="175">
        <f>SUM(L6:L15)</f>
        <v>0</v>
      </c>
      <c r="O16" s="26"/>
    </row>
    <row r="17" spans="1:16" s="6" customFormat="1" x14ac:dyDescent="0.45">
      <c r="A17" s="163" t="s">
        <v>31</v>
      </c>
      <c r="B17" s="164">
        <f>SUM(B6:B10)*0.27*O18</f>
        <v>0</v>
      </c>
      <c r="C17" s="164">
        <f>SUM(C6:C10)*0.27*O18</f>
        <v>0</v>
      </c>
      <c r="D17" s="164">
        <f>SUM(D6:D10)*0.27*O18</f>
        <v>0</v>
      </c>
      <c r="E17" s="164">
        <f>SUM(E6:E10)*0.27*O18</f>
        <v>0</v>
      </c>
      <c r="F17" s="164">
        <f>SUM(F6:F10)*0.27*O18</f>
        <v>0</v>
      </c>
      <c r="G17" s="164">
        <f>SUM(G6:G10)*0.27*O18</f>
        <v>0</v>
      </c>
      <c r="H17" s="164">
        <f>SUM(H6:H10)*0.27*O18</f>
        <v>0</v>
      </c>
      <c r="I17" s="164">
        <f>SUM(I6:I10)*0.27*O18</f>
        <v>0</v>
      </c>
      <c r="J17" s="164">
        <f>SUM(J6:J10)*0.27*O18</f>
        <v>0</v>
      </c>
      <c r="K17" s="146">
        <f>SUM(B17:J17)</f>
        <v>0</v>
      </c>
      <c r="L17" s="165"/>
      <c r="M17" s="16"/>
      <c r="N17" s="337" t="s">
        <v>134</v>
      </c>
      <c r="O17" s="338"/>
    </row>
    <row r="18" spans="1:16" s="6" customFormat="1" x14ac:dyDescent="0.45">
      <c r="A18" s="166" t="s">
        <v>84</v>
      </c>
      <c r="B18" s="167">
        <f>(B6+B7+B8+B9+B10)*0.7*0.27</f>
        <v>0</v>
      </c>
      <c r="C18" s="168">
        <f t="shared" ref="C18:J18" si="2">(C6+C7+C8+C9+C10)*0.7*0.27</f>
        <v>0</v>
      </c>
      <c r="D18" s="168">
        <f t="shared" si="2"/>
        <v>0</v>
      </c>
      <c r="E18" s="167">
        <f t="shared" si="2"/>
        <v>0</v>
      </c>
      <c r="F18" s="168">
        <f t="shared" si="2"/>
        <v>0</v>
      </c>
      <c r="G18" s="168">
        <f t="shared" si="2"/>
        <v>0</v>
      </c>
      <c r="H18" s="167">
        <f t="shared" si="2"/>
        <v>0</v>
      </c>
      <c r="I18" s="168">
        <f t="shared" si="2"/>
        <v>0</v>
      </c>
      <c r="J18" s="168">
        <f t="shared" si="2"/>
        <v>0</v>
      </c>
      <c r="K18" s="169">
        <f>IF('1. REV - Montage financier'!D30=0,((K6+K7+K8+K9+K10)*'1. REV - Montage financier'!D15*0.27),((K6+K7+K8+K9+K10)*'1. REV - Montage financier'!D30*0.27))</f>
        <v>0</v>
      </c>
      <c r="L18" s="170"/>
      <c r="M18" s="16"/>
      <c r="N18" s="287" t="s">
        <v>136</v>
      </c>
      <c r="O18" s="285"/>
      <c r="P18" s="6" t="s">
        <v>139</v>
      </c>
    </row>
    <row r="19" spans="1:16" s="174" customFormat="1" ht="14.65" thickBot="1" x14ac:dyDescent="0.5">
      <c r="A19" s="172" t="s">
        <v>27</v>
      </c>
      <c r="B19" s="352">
        <f>SUM(B16:D17)</f>
        <v>0</v>
      </c>
      <c r="C19" s="353"/>
      <c r="D19" s="353"/>
      <c r="E19" s="352">
        <f>SUM(E16:G17)</f>
        <v>0</v>
      </c>
      <c r="F19" s="353"/>
      <c r="G19" s="353"/>
      <c r="H19" s="352">
        <f>SUM(H16:J17)</f>
        <v>0</v>
      </c>
      <c r="I19" s="353"/>
      <c r="J19" s="353"/>
      <c r="K19" s="171">
        <f>SUM(K16:K17)</f>
        <v>0</v>
      </c>
      <c r="L19" s="173"/>
      <c r="N19" s="287" t="s">
        <v>135</v>
      </c>
      <c r="O19" s="286"/>
    </row>
    <row r="20" spans="1:16" s="213" customFormat="1" ht="22.8" customHeight="1" x14ac:dyDescent="0.45">
      <c r="A20" s="190"/>
      <c r="B20" s="350" t="s">
        <v>85</v>
      </c>
      <c r="C20" s="351"/>
      <c r="D20" s="351"/>
      <c r="E20" s="351"/>
      <c r="F20" s="351"/>
      <c r="G20" s="351"/>
      <c r="H20" s="351"/>
      <c r="I20" s="351"/>
      <c r="J20" s="351"/>
      <c r="K20" s="351"/>
      <c r="L20" s="351"/>
      <c r="N20" s="288"/>
    </row>
    <row r="22" spans="1:16" ht="14.65" thickBot="1" x14ac:dyDescent="0.5">
      <c r="A22" s="225" t="s">
        <v>57</v>
      </c>
      <c r="B22" s="226"/>
      <c r="C22" s="226"/>
      <c r="D22" s="226"/>
      <c r="E22" s="226"/>
      <c r="F22" s="227"/>
    </row>
    <row r="23" spans="1:16" x14ac:dyDescent="0.45">
      <c r="A23" s="228"/>
      <c r="B23" s="216"/>
      <c r="C23" s="216"/>
      <c r="D23" s="216"/>
      <c r="E23" s="216"/>
      <c r="F23" s="229"/>
    </row>
    <row r="24" spans="1:16" x14ac:dyDescent="0.45">
      <c r="A24" s="230"/>
      <c r="B24" s="231"/>
      <c r="C24" s="231"/>
      <c r="D24" s="231"/>
      <c r="E24" s="231"/>
      <c r="F24" s="232"/>
    </row>
    <row r="25" spans="1:16" x14ac:dyDescent="0.45">
      <c r="A25" s="230"/>
      <c r="B25" s="231"/>
      <c r="C25" s="231"/>
      <c r="D25" s="231"/>
      <c r="E25" s="231"/>
      <c r="F25" s="232"/>
    </row>
    <row r="26" spans="1:16" x14ac:dyDescent="0.45">
      <c r="A26" s="230"/>
      <c r="B26" s="231"/>
      <c r="C26" s="231"/>
      <c r="D26" s="231"/>
      <c r="E26" s="231"/>
      <c r="F26" s="232"/>
    </row>
    <row r="27" spans="1:16" x14ac:dyDescent="0.45">
      <c r="A27" s="230"/>
      <c r="B27" s="231"/>
      <c r="C27" s="231"/>
      <c r="D27" s="231"/>
      <c r="E27" s="231"/>
      <c r="F27" s="232"/>
    </row>
    <row r="28" spans="1:16" x14ac:dyDescent="0.45">
      <c r="A28" s="230"/>
      <c r="B28" s="231"/>
      <c r="C28" s="231"/>
      <c r="D28" s="231"/>
      <c r="E28" s="231"/>
      <c r="F28" s="232"/>
    </row>
    <row r="29" spans="1:16" x14ac:dyDescent="0.45">
      <c r="A29" s="230"/>
      <c r="B29" s="231"/>
      <c r="C29" s="231"/>
      <c r="D29" s="231"/>
      <c r="E29" s="231"/>
      <c r="F29" s="232"/>
    </row>
    <row r="30" spans="1:16" x14ac:dyDescent="0.45">
      <c r="A30" s="230"/>
      <c r="B30" s="231"/>
      <c r="C30" s="231"/>
      <c r="D30" s="231"/>
      <c r="E30" s="231"/>
      <c r="F30" s="232"/>
    </row>
    <row r="31" spans="1:16" x14ac:dyDescent="0.45">
      <c r="A31" s="230"/>
      <c r="B31" s="231"/>
      <c r="C31" s="231"/>
      <c r="D31" s="231"/>
      <c r="E31" s="231"/>
      <c r="F31" s="232"/>
    </row>
    <row r="32" spans="1:16" x14ac:dyDescent="0.45">
      <c r="A32" s="230"/>
      <c r="B32" s="231"/>
      <c r="C32" s="231"/>
      <c r="D32" s="231"/>
      <c r="E32" s="231"/>
      <c r="F32" s="232"/>
    </row>
    <row r="33" spans="1:12" x14ac:dyDescent="0.45">
      <c r="A33" s="230"/>
      <c r="B33" s="231"/>
      <c r="C33" s="231"/>
      <c r="D33" s="231"/>
      <c r="E33" s="231"/>
      <c r="F33" s="232"/>
    </row>
    <row r="34" spans="1:12" x14ac:dyDescent="0.45">
      <c r="A34" s="230"/>
      <c r="B34" s="231"/>
      <c r="C34" s="231"/>
      <c r="D34" s="231"/>
      <c r="E34" s="231"/>
      <c r="F34" s="232"/>
    </row>
    <row r="35" spans="1:12" x14ac:dyDescent="0.45">
      <c r="A35" s="230"/>
      <c r="B35" s="231"/>
      <c r="C35" s="231"/>
      <c r="D35" s="231"/>
      <c r="E35" s="231"/>
      <c r="F35" s="232"/>
    </row>
    <row r="36" spans="1:12" x14ac:dyDescent="0.45">
      <c r="A36" s="230"/>
      <c r="B36" s="231"/>
      <c r="C36" s="231"/>
      <c r="D36" s="231"/>
      <c r="E36" s="231"/>
      <c r="F36" s="232"/>
    </row>
    <row r="37" spans="1:12" x14ac:dyDescent="0.45">
      <c r="A37" s="230"/>
      <c r="B37" s="231"/>
      <c r="C37" s="231"/>
      <c r="D37" s="231"/>
      <c r="E37" s="231"/>
      <c r="F37" s="232"/>
    </row>
    <row r="38" spans="1:12" x14ac:dyDescent="0.45">
      <c r="A38" s="233"/>
      <c r="B38" s="234"/>
      <c r="C38" s="234"/>
      <c r="D38" s="234"/>
      <c r="E38" s="234"/>
      <c r="F38" s="235"/>
    </row>
    <row r="40" spans="1:12" ht="21" x14ac:dyDescent="0.45">
      <c r="A40" s="339" t="s">
        <v>9</v>
      </c>
      <c r="B40" s="339"/>
      <c r="C40" s="339"/>
      <c r="D40" s="339"/>
      <c r="E40" s="339"/>
      <c r="F40" s="339"/>
      <c r="G40" s="11"/>
      <c r="H40" s="11"/>
      <c r="I40" s="11"/>
      <c r="J40" s="11"/>
      <c r="K40" s="11"/>
      <c r="L40" s="11"/>
    </row>
    <row r="41" spans="1:12" ht="14.65" thickBot="1" x14ac:dyDescent="0.5">
      <c r="A41" s="6"/>
      <c r="B41" s="7"/>
      <c r="C41" s="7"/>
      <c r="D41" s="7"/>
      <c r="E41" s="7"/>
      <c r="F41" s="7"/>
    </row>
    <row r="42" spans="1:12" ht="19.5" customHeight="1" thickBot="1" x14ac:dyDescent="0.5">
      <c r="A42" s="348" t="s">
        <v>47</v>
      </c>
      <c r="B42" s="349"/>
      <c r="C42" s="349"/>
      <c r="D42" s="349"/>
      <c r="E42" s="136"/>
      <c r="F42" s="137"/>
      <c r="G42" s="23"/>
      <c r="H42" s="23"/>
      <c r="I42" s="23"/>
      <c r="J42" s="23"/>
      <c r="K42" s="23"/>
      <c r="L42" s="23"/>
    </row>
    <row r="43" spans="1:12" ht="19.5" customHeight="1" x14ac:dyDescent="0.45">
      <c r="A43" s="138"/>
      <c r="B43" s="345" t="s">
        <v>61</v>
      </c>
      <c r="C43" s="346"/>
      <c r="D43" s="346"/>
      <c r="E43" s="139"/>
      <c r="F43" s="140"/>
      <c r="G43" s="24"/>
      <c r="H43" s="347"/>
      <c r="I43" s="347"/>
      <c r="J43" s="347"/>
      <c r="K43" s="25"/>
      <c r="L43" s="25"/>
    </row>
    <row r="44" spans="1:12" ht="30" customHeight="1" x14ac:dyDescent="0.45">
      <c r="A44" s="141" t="s">
        <v>14</v>
      </c>
      <c r="B44" s="142" t="str">
        <f t="shared" ref="B44:D44" si="3">B5</f>
        <v>Organisme 1
(à préciser)</v>
      </c>
      <c r="C44" s="143" t="str">
        <f t="shared" si="3"/>
        <v>Organisme 2
(à préciser)</v>
      </c>
      <c r="D44" s="143" t="str">
        <f t="shared" si="3"/>
        <v>Organisme 3
(à préciser)</v>
      </c>
      <c r="E44" s="144" t="s">
        <v>15</v>
      </c>
      <c r="F44" s="64" t="s">
        <v>16</v>
      </c>
      <c r="G44" s="21"/>
      <c r="H44" s="21"/>
      <c r="I44" s="21"/>
      <c r="J44" s="21"/>
    </row>
    <row r="45" spans="1:12" ht="30" customHeight="1" x14ac:dyDescent="0.45">
      <c r="A45" s="145" t="s">
        <v>17</v>
      </c>
      <c r="B45" s="69">
        <f t="shared" ref="B45:B54" si="4">B6+E6+H6</f>
        <v>0</v>
      </c>
      <c r="C45" s="260">
        <f t="shared" ref="C45:C54" si="5">C6+F6+I6</f>
        <v>0</v>
      </c>
      <c r="D45" s="260">
        <f t="shared" ref="D45:D54" si="6">D6+G6+J6</f>
        <v>0</v>
      </c>
      <c r="E45" s="146">
        <f t="shared" ref="E45:E54" si="7">SUM(B45:D45)</f>
        <v>0</v>
      </c>
      <c r="F45" s="43">
        <f>IF(E45=0,0,E45/$E$55)</f>
        <v>0</v>
      </c>
      <c r="G45" s="22"/>
      <c r="H45" s="22"/>
      <c r="I45" s="22"/>
      <c r="J45" s="22"/>
    </row>
    <row r="46" spans="1:12" ht="30" customHeight="1" x14ac:dyDescent="0.45">
      <c r="A46" s="145" t="s">
        <v>18</v>
      </c>
      <c r="B46" s="69">
        <f t="shared" si="4"/>
        <v>0</v>
      </c>
      <c r="C46" s="260">
        <f t="shared" si="5"/>
        <v>0</v>
      </c>
      <c r="D46" s="260">
        <f t="shared" si="6"/>
        <v>0</v>
      </c>
      <c r="E46" s="146">
        <f t="shared" si="7"/>
        <v>0</v>
      </c>
      <c r="F46" s="43">
        <f t="shared" ref="F46:F54" si="8">IF(E46=0,0,E46/$E$55)</f>
        <v>0</v>
      </c>
      <c r="G46" s="22"/>
      <c r="H46" s="22"/>
      <c r="I46" s="22"/>
      <c r="J46" s="22"/>
    </row>
    <row r="47" spans="1:12" ht="30" customHeight="1" x14ac:dyDescent="0.45">
      <c r="A47" s="145" t="s">
        <v>19</v>
      </c>
      <c r="B47" s="69">
        <f t="shared" si="4"/>
        <v>0</v>
      </c>
      <c r="C47" s="260">
        <f t="shared" si="5"/>
        <v>0</v>
      </c>
      <c r="D47" s="260">
        <f t="shared" si="6"/>
        <v>0</v>
      </c>
      <c r="E47" s="146">
        <f t="shared" si="7"/>
        <v>0</v>
      </c>
      <c r="F47" s="43">
        <f t="shared" si="8"/>
        <v>0</v>
      </c>
      <c r="G47" s="22"/>
      <c r="H47" s="22"/>
      <c r="I47" s="22"/>
      <c r="J47" s="22"/>
    </row>
    <row r="48" spans="1:12" ht="30" customHeight="1" x14ac:dyDescent="0.45">
      <c r="A48" s="145" t="s">
        <v>20</v>
      </c>
      <c r="B48" s="69">
        <f t="shared" si="4"/>
        <v>0</v>
      </c>
      <c r="C48" s="260">
        <f t="shared" si="5"/>
        <v>0</v>
      </c>
      <c r="D48" s="260">
        <f t="shared" si="6"/>
        <v>0</v>
      </c>
      <c r="E48" s="146">
        <f t="shared" si="7"/>
        <v>0</v>
      </c>
      <c r="F48" s="43">
        <f t="shared" si="8"/>
        <v>0</v>
      </c>
      <c r="G48" s="22"/>
      <c r="H48" s="22"/>
      <c r="I48" s="22"/>
      <c r="J48" s="22"/>
    </row>
    <row r="49" spans="1:10" ht="30" customHeight="1" x14ac:dyDescent="0.45">
      <c r="A49" s="145" t="s">
        <v>21</v>
      </c>
      <c r="B49" s="69">
        <f t="shared" si="4"/>
        <v>0</v>
      </c>
      <c r="C49" s="260">
        <f t="shared" si="5"/>
        <v>0</v>
      </c>
      <c r="D49" s="260">
        <f t="shared" si="6"/>
        <v>0</v>
      </c>
      <c r="E49" s="146">
        <f t="shared" si="7"/>
        <v>0</v>
      </c>
      <c r="F49" s="43">
        <f t="shared" si="8"/>
        <v>0</v>
      </c>
      <c r="G49" s="22"/>
      <c r="H49" s="22"/>
      <c r="I49" s="22"/>
      <c r="J49" s="22"/>
    </row>
    <row r="50" spans="1:10" ht="30" customHeight="1" x14ac:dyDescent="0.45">
      <c r="A50" s="147" t="s">
        <v>22</v>
      </c>
      <c r="B50" s="69">
        <f t="shared" si="4"/>
        <v>0</v>
      </c>
      <c r="C50" s="260">
        <f t="shared" si="5"/>
        <v>0</v>
      </c>
      <c r="D50" s="260">
        <f t="shared" si="6"/>
        <v>0</v>
      </c>
      <c r="E50" s="146">
        <f t="shared" si="7"/>
        <v>0</v>
      </c>
      <c r="F50" s="43">
        <f t="shared" si="8"/>
        <v>0</v>
      </c>
      <c r="G50" s="22"/>
      <c r="H50" s="22"/>
      <c r="I50" s="22"/>
      <c r="J50" s="22"/>
    </row>
    <row r="51" spans="1:10" ht="30" customHeight="1" x14ac:dyDescent="0.45">
      <c r="A51" s="147" t="s">
        <v>71</v>
      </c>
      <c r="B51" s="69">
        <f t="shared" si="4"/>
        <v>0</v>
      </c>
      <c r="C51" s="260">
        <f t="shared" si="5"/>
        <v>0</v>
      </c>
      <c r="D51" s="260">
        <f t="shared" si="6"/>
        <v>0</v>
      </c>
      <c r="E51" s="146">
        <f t="shared" si="7"/>
        <v>0</v>
      </c>
      <c r="F51" s="43">
        <f t="shared" si="8"/>
        <v>0</v>
      </c>
      <c r="G51" s="22"/>
      <c r="H51" s="22"/>
      <c r="I51" s="22"/>
      <c r="J51" s="22"/>
    </row>
    <row r="52" spans="1:10" ht="30" customHeight="1" x14ac:dyDescent="0.45">
      <c r="A52" s="147" t="s">
        <v>23</v>
      </c>
      <c r="B52" s="69">
        <f t="shared" si="4"/>
        <v>0</v>
      </c>
      <c r="C52" s="260">
        <f t="shared" si="5"/>
        <v>0</v>
      </c>
      <c r="D52" s="260">
        <f t="shared" si="6"/>
        <v>0</v>
      </c>
      <c r="E52" s="146">
        <f t="shared" si="7"/>
        <v>0</v>
      </c>
      <c r="F52" s="43">
        <f t="shared" si="8"/>
        <v>0</v>
      </c>
      <c r="G52" s="22"/>
      <c r="H52" s="22"/>
      <c r="I52" s="22"/>
      <c r="J52" s="22"/>
    </row>
    <row r="53" spans="1:10" ht="30" customHeight="1" x14ac:dyDescent="0.45">
      <c r="A53" s="147" t="s">
        <v>24</v>
      </c>
      <c r="B53" s="69">
        <f t="shared" si="4"/>
        <v>0</v>
      </c>
      <c r="C53" s="260">
        <f t="shared" si="5"/>
        <v>0</v>
      </c>
      <c r="D53" s="260">
        <f t="shared" si="6"/>
        <v>0</v>
      </c>
      <c r="E53" s="146">
        <f t="shared" si="7"/>
        <v>0</v>
      </c>
      <c r="F53" s="43">
        <f t="shared" si="8"/>
        <v>0</v>
      </c>
      <c r="G53" s="22"/>
      <c r="H53" s="22"/>
      <c r="I53" s="22"/>
      <c r="J53" s="22"/>
    </row>
    <row r="54" spans="1:10" ht="30" customHeight="1" thickBot="1" x14ac:dyDescent="0.5">
      <c r="A54" s="148" t="s">
        <v>65</v>
      </c>
      <c r="B54" s="79">
        <f t="shared" si="4"/>
        <v>0</v>
      </c>
      <c r="C54" s="261">
        <f t="shared" si="5"/>
        <v>0</v>
      </c>
      <c r="D54" s="261">
        <f t="shared" si="6"/>
        <v>0</v>
      </c>
      <c r="E54" s="149">
        <f t="shared" si="7"/>
        <v>0</v>
      </c>
      <c r="F54" s="80">
        <f t="shared" si="8"/>
        <v>0</v>
      </c>
      <c r="G54" s="22"/>
      <c r="H54" s="22"/>
      <c r="I54" s="22"/>
      <c r="J54" s="22"/>
    </row>
    <row r="55" spans="1:10" ht="19.5" customHeight="1" thickBot="1" x14ac:dyDescent="0.5">
      <c r="A55" s="150" t="s">
        <v>25</v>
      </c>
      <c r="B55" s="340">
        <f>SUM(B45:D54)</f>
        <v>0</v>
      </c>
      <c r="C55" s="341"/>
      <c r="D55" s="341"/>
      <c r="E55" s="151">
        <f>SUM(E45:E54)</f>
        <v>0</v>
      </c>
      <c r="F55" s="83">
        <f>SUM(F45:F54)</f>
        <v>0</v>
      </c>
      <c r="G55" s="10"/>
      <c r="H55" s="342"/>
      <c r="I55" s="342"/>
      <c r="J55" s="342"/>
    </row>
    <row r="56" spans="1:10" ht="30" customHeight="1" thickBot="1" x14ac:dyDescent="0.5">
      <c r="A56" s="152" t="s">
        <v>26</v>
      </c>
      <c r="B56" s="262">
        <f>B17+E17+H17</f>
        <v>0</v>
      </c>
      <c r="C56" s="263">
        <f>C17+F17+I17</f>
        <v>0</v>
      </c>
      <c r="D56" s="263">
        <f>D17+G17+J17</f>
        <v>0</v>
      </c>
      <c r="E56" s="153">
        <f>SUM(B56:D56)</f>
        <v>0</v>
      </c>
      <c r="F56" s="154"/>
      <c r="G56" s="22"/>
      <c r="H56" s="22"/>
      <c r="I56" s="22"/>
      <c r="J56" s="22"/>
    </row>
    <row r="57" spans="1:10" ht="19.5" customHeight="1" thickBot="1" x14ac:dyDescent="0.5">
      <c r="A57" s="150" t="s">
        <v>27</v>
      </c>
      <c r="B57" s="340">
        <f>SUM(B55:D56)</f>
        <v>0</v>
      </c>
      <c r="C57" s="341"/>
      <c r="D57" s="341"/>
      <c r="E57" s="151">
        <f>SUM(E55:E56)</f>
        <v>0</v>
      </c>
      <c r="F57" s="155"/>
      <c r="G57" s="10"/>
      <c r="H57" s="342"/>
      <c r="I57" s="342"/>
      <c r="J57" s="342"/>
    </row>
    <row r="58" spans="1:10" ht="19.5" customHeight="1" thickBot="1" x14ac:dyDescent="0.5">
      <c r="A58" s="38"/>
      <c r="B58" s="343" t="s">
        <v>28</v>
      </c>
      <c r="C58" s="344"/>
      <c r="D58" s="344"/>
      <c r="E58" s="156">
        <f>IF('1. REV - Montage financier'!D30=0,((K6+K7+K8+K9+K10)*'1. REV - Montage financier'!D15*0.27),((K6+K7+K8+K9+K10)*'1. REV - Montage financier'!D30*0.27))</f>
        <v>0</v>
      </c>
      <c r="F58" s="157"/>
      <c r="G58" s="12"/>
      <c r="H58" s="12"/>
      <c r="I58" s="12"/>
      <c r="J58" s="12"/>
    </row>
  </sheetData>
  <dataConsolidate/>
  <mergeCells count="23">
    <mergeCell ref="N17:O17"/>
    <mergeCell ref="A40:F40"/>
    <mergeCell ref="B57:D57"/>
    <mergeCell ref="H57:J57"/>
    <mergeCell ref="B58:D58"/>
    <mergeCell ref="B43:D43"/>
    <mergeCell ref="H43:J43"/>
    <mergeCell ref="B55:D55"/>
    <mergeCell ref="H55:J55"/>
    <mergeCell ref="A42:D42"/>
    <mergeCell ref="B20:L20"/>
    <mergeCell ref="B19:D19"/>
    <mergeCell ref="E19:G19"/>
    <mergeCell ref="H19:J19"/>
    <mergeCell ref="A1:L1"/>
    <mergeCell ref="B4:D4"/>
    <mergeCell ref="E4:G4"/>
    <mergeCell ref="H4:J4"/>
    <mergeCell ref="B16:D16"/>
    <mergeCell ref="E16:G16"/>
    <mergeCell ref="H16:J16"/>
    <mergeCell ref="B2:H2"/>
    <mergeCell ref="A3:L3"/>
  </mergeCells>
  <conditionalFormatting sqref="K17:K18 E56">
    <cfRule type="cellIs" dxfId="4" priority="1" operator="greaterThan">
      <formula>#REF!</formula>
    </cfRule>
  </conditionalFormatting>
  <pageMargins left="0.7" right="0.7" top="0.75" bottom="0.75" header="0.3" footer="0.3"/>
  <pageSetup scale="42" orientation="landscape" r:id="rId1"/>
  <ignoredErrors>
    <ignoredError sqref="K16 E55" formula="1"/>
    <ignoredError sqref="B44:D44 B45:B54 C45:C54 D45:D54 B56:D56 B18:D18 E18:G18 H18:J18" unlockedFormula="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E8A53FD-8028-44D7-857B-F85800F7D905}">
          <x14:formula1>
            <xm:f>Feuil2!$A$2:$A$4</xm:f>
          </x14:formula1>
          <xm:sqref>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B03A9-FA45-4653-B646-55AC0B55BB9A}">
  <sheetPr>
    <tabColor theme="8" tint="0.79998168889431442"/>
  </sheetPr>
  <dimension ref="A1:T54"/>
  <sheetViews>
    <sheetView zoomScale="80" zoomScaleNormal="80" workbookViewId="0">
      <selection activeCell="I31" sqref="I31"/>
    </sheetView>
  </sheetViews>
  <sheetFormatPr baseColWidth="10" defaultColWidth="11.53125" defaultRowHeight="13.9" x14ac:dyDescent="0.45"/>
  <cols>
    <col min="1" max="1" width="44.1328125" style="45" customWidth="1"/>
    <col min="2" max="5" width="15.86328125" style="85" customWidth="1"/>
    <col min="6" max="6" width="17.33203125" style="85" customWidth="1"/>
    <col min="7" max="10" width="15.86328125" style="85" customWidth="1"/>
    <col min="11" max="12" width="20.46484375" style="85" customWidth="1"/>
    <col min="13" max="13" width="2" style="45" customWidth="1"/>
    <col min="14" max="14" width="19.46484375" style="45" customWidth="1"/>
    <col min="15" max="17" width="13.86328125" style="45" customWidth="1"/>
    <col min="18" max="16384" width="11.53125" style="45"/>
  </cols>
  <sheetData>
    <row r="1" spans="1:20" s="38" customFormat="1" ht="20.65" x14ac:dyDescent="0.45">
      <c r="A1" s="292" t="s">
        <v>97</v>
      </c>
      <c r="B1" s="292"/>
      <c r="C1" s="292"/>
      <c r="D1" s="292"/>
      <c r="E1" s="292"/>
      <c r="F1" s="292"/>
      <c r="G1" s="292"/>
      <c r="H1" s="292"/>
      <c r="I1" s="292"/>
      <c r="J1" s="292"/>
      <c r="K1" s="292"/>
      <c r="L1" s="292"/>
      <c r="M1" s="29"/>
      <c r="N1" s="29"/>
      <c r="O1" s="29"/>
      <c r="P1" s="29"/>
      <c r="Q1" s="29"/>
    </row>
    <row r="2" spans="1:20" s="38" customFormat="1" ht="21.6" customHeight="1" x14ac:dyDescent="0.45">
      <c r="A2" s="30"/>
      <c r="B2" s="335"/>
      <c r="C2" s="335"/>
      <c r="D2" s="335"/>
      <c r="E2" s="335"/>
      <c r="F2" s="335"/>
      <c r="G2" s="335"/>
      <c r="H2" s="335"/>
      <c r="I2" s="31"/>
      <c r="J2" s="31"/>
      <c r="K2" s="32"/>
      <c r="L2" s="56" t="s">
        <v>70</v>
      </c>
      <c r="M2" s="30"/>
    </row>
    <row r="3" spans="1:20" s="38" customFormat="1" ht="15.75" thickBot="1" x14ac:dyDescent="0.5">
      <c r="A3" s="336" t="s">
        <v>47</v>
      </c>
      <c r="B3" s="336"/>
      <c r="C3" s="336"/>
      <c r="D3" s="336"/>
      <c r="E3" s="336"/>
      <c r="F3" s="336"/>
      <c r="G3" s="336"/>
      <c r="H3" s="336"/>
      <c r="I3" s="336"/>
      <c r="J3" s="336"/>
      <c r="K3" s="336"/>
      <c r="L3" s="336"/>
      <c r="M3" s="34"/>
      <c r="N3" s="34"/>
      <c r="O3" s="34"/>
      <c r="P3" s="34"/>
      <c r="Q3" s="34"/>
    </row>
    <row r="4" spans="1:20" s="38" customFormat="1" x14ac:dyDescent="0.45">
      <c r="A4" s="57"/>
      <c r="B4" s="330" t="s">
        <v>11</v>
      </c>
      <c r="C4" s="331"/>
      <c r="D4" s="331"/>
      <c r="E4" s="330" t="s">
        <v>12</v>
      </c>
      <c r="F4" s="332"/>
      <c r="G4" s="332"/>
      <c r="H4" s="330" t="s">
        <v>13</v>
      </c>
      <c r="I4" s="332"/>
      <c r="J4" s="332"/>
      <c r="K4" s="58"/>
      <c r="L4" s="59"/>
      <c r="M4" s="34"/>
      <c r="N4" s="34"/>
      <c r="O4" s="34"/>
      <c r="P4" s="34"/>
      <c r="Q4" s="34"/>
    </row>
    <row r="5" spans="1:20" ht="35.450000000000003" customHeight="1" x14ac:dyDescent="0.45">
      <c r="A5" s="60" t="s">
        <v>14</v>
      </c>
      <c r="B5" s="61" t="s">
        <v>66</v>
      </c>
      <c r="C5" s="62" t="s">
        <v>67</v>
      </c>
      <c r="D5" s="62" t="s">
        <v>68</v>
      </c>
      <c r="E5" s="61" t="s">
        <v>66</v>
      </c>
      <c r="F5" s="62" t="s">
        <v>67</v>
      </c>
      <c r="G5" s="62" t="s">
        <v>68</v>
      </c>
      <c r="H5" s="61" t="s">
        <v>66</v>
      </c>
      <c r="I5" s="62" t="s">
        <v>67</v>
      </c>
      <c r="J5" s="62" t="s">
        <v>68</v>
      </c>
      <c r="K5" s="63" t="s">
        <v>15</v>
      </c>
      <c r="L5" s="64" t="s">
        <v>16</v>
      </c>
      <c r="N5" s="65"/>
      <c r="O5" s="65"/>
      <c r="P5" s="65"/>
      <c r="Q5" s="65"/>
    </row>
    <row r="6" spans="1:20" x14ac:dyDescent="0.45">
      <c r="A6" s="66" t="s">
        <v>17</v>
      </c>
      <c r="B6" s="67"/>
      <c r="C6" s="49"/>
      <c r="D6" s="49"/>
      <c r="E6" s="67"/>
      <c r="F6" s="68"/>
      <c r="G6" s="68"/>
      <c r="H6" s="67"/>
      <c r="I6" s="68"/>
      <c r="J6" s="68"/>
      <c r="K6" s="69">
        <f t="shared" ref="K6:K16" si="0">SUM(B6:J6)</f>
        <v>0</v>
      </c>
      <c r="L6" s="43">
        <f t="shared" ref="L6:L16" si="1">IF(K6=0,0,K6/$K$17)</f>
        <v>0</v>
      </c>
      <c r="M6" s="65"/>
      <c r="N6" s="65"/>
      <c r="O6" s="70"/>
      <c r="P6" s="70"/>
      <c r="Q6" s="71"/>
    </row>
    <row r="7" spans="1:20" x14ac:dyDescent="0.45">
      <c r="A7" s="66" t="s">
        <v>18</v>
      </c>
      <c r="B7" s="67"/>
      <c r="C7" s="49"/>
      <c r="D7" s="49"/>
      <c r="E7" s="67"/>
      <c r="F7" s="68"/>
      <c r="G7" s="68"/>
      <c r="H7" s="67"/>
      <c r="I7" s="68"/>
      <c r="J7" s="68"/>
      <c r="K7" s="69">
        <f t="shared" si="0"/>
        <v>0</v>
      </c>
      <c r="L7" s="43">
        <f t="shared" si="1"/>
        <v>0</v>
      </c>
      <c r="M7" s="65"/>
      <c r="N7" s="65"/>
      <c r="O7" s="70"/>
      <c r="P7" s="70"/>
      <c r="Q7" s="71"/>
    </row>
    <row r="8" spans="1:20" x14ac:dyDescent="0.45">
      <c r="A8" s="66" t="s">
        <v>19</v>
      </c>
      <c r="B8" s="67"/>
      <c r="C8" s="49"/>
      <c r="D8" s="49"/>
      <c r="E8" s="67"/>
      <c r="F8" s="68"/>
      <c r="G8" s="68"/>
      <c r="H8" s="67"/>
      <c r="I8" s="68"/>
      <c r="J8" s="68"/>
      <c r="K8" s="69">
        <f t="shared" si="0"/>
        <v>0</v>
      </c>
      <c r="L8" s="43">
        <f t="shared" si="1"/>
        <v>0</v>
      </c>
      <c r="M8" s="65"/>
      <c r="N8" s="65"/>
      <c r="O8" s="70"/>
      <c r="P8" s="70"/>
      <c r="Q8" s="71"/>
      <c r="T8" s="72"/>
    </row>
    <row r="9" spans="1:20" x14ac:dyDescent="0.45">
      <c r="A9" s="66" t="s">
        <v>20</v>
      </c>
      <c r="B9" s="67"/>
      <c r="C9" s="49"/>
      <c r="D9" s="49"/>
      <c r="E9" s="67"/>
      <c r="F9" s="68"/>
      <c r="G9" s="68"/>
      <c r="H9" s="67"/>
      <c r="I9" s="68"/>
      <c r="J9" s="68"/>
      <c r="K9" s="69">
        <f t="shared" si="0"/>
        <v>0</v>
      </c>
      <c r="L9" s="43">
        <f t="shared" si="1"/>
        <v>0</v>
      </c>
      <c r="M9" s="65"/>
      <c r="N9" s="65"/>
      <c r="O9" s="70"/>
      <c r="P9" s="70"/>
      <c r="Q9" s="71"/>
    </row>
    <row r="10" spans="1:20" x14ac:dyDescent="0.45">
      <c r="A10" s="66" t="s">
        <v>21</v>
      </c>
      <c r="B10" s="67"/>
      <c r="C10" s="49"/>
      <c r="D10" s="49"/>
      <c r="E10" s="67"/>
      <c r="F10" s="68"/>
      <c r="G10" s="68"/>
      <c r="H10" s="67"/>
      <c r="I10" s="68"/>
      <c r="J10" s="68"/>
      <c r="K10" s="69">
        <f t="shared" si="0"/>
        <v>0</v>
      </c>
      <c r="L10" s="43">
        <f t="shared" si="1"/>
        <v>0</v>
      </c>
      <c r="M10" s="65"/>
      <c r="O10" s="70"/>
      <c r="P10" s="70"/>
      <c r="Q10" s="71"/>
    </row>
    <row r="11" spans="1:20" x14ac:dyDescent="0.45">
      <c r="A11" s="66" t="s">
        <v>22</v>
      </c>
      <c r="B11" s="67"/>
      <c r="C11" s="49"/>
      <c r="D11" s="49"/>
      <c r="E11" s="67"/>
      <c r="F11" s="68"/>
      <c r="G11" s="68"/>
      <c r="H11" s="67"/>
      <c r="I11" s="68"/>
      <c r="J11" s="68"/>
      <c r="K11" s="69">
        <f t="shared" si="0"/>
        <v>0</v>
      </c>
      <c r="L11" s="43">
        <f t="shared" si="1"/>
        <v>0</v>
      </c>
      <c r="M11" s="65"/>
      <c r="N11" s="65"/>
      <c r="O11" s="70"/>
      <c r="P11" s="70"/>
      <c r="Q11" s="71"/>
    </row>
    <row r="12" spans="1:20" ht="27.75" x14ac:dyDescent="0.45">
      <c r="A12" s="66" t="s">
        <v>71</v>
      </c>
      <c r="B12" s="67"/>
      <c r="C12" s="49"/>
      <c r="D12" s="49"/>
      <c r="E12" s="67"/>
      <c r="F12" s="68"/>
      <c r="G12" s="68"/>
      <c r="H12" s="67"/>
      <c r="I12" s="68"/>
      <c r="J12" s="68"/>
      <c r="K12" s="69">
        <f t="shared" si="0"/>
        <v>0</v>
      </c>
      <c r="L12" s="43">
        <f t="shared" si="1"/>
        <v>0</v>
      </c>
      <c r="M12" s="65"/>
      <c r="O12" s="70"/>
      <c r="P12" s="70"/>
      <c r="Q12" s="71"/>
    </row>
    <row r="13" spans="1:20" x14ac:dyDescent="0.45">
      <c r="A13" s="66" t="s">
        <v>23</v>
      </c>
      <c r="B13" s="67"/>
      <c r="C13" s="49"/>
      <c r="D13" s="49"/>
      <c r="E13" s="67"/>
      <c r="F13" s="68"/>
      <c r="G13" s="68"/>
      <c r="H13" s="67"/>
      <c r="I13" s="68"/>
      <c r="J13" s="68"/>
      <c r="K13" s="69">
        <f t="shared" si="0"/>
        <v>0</v>
      </c>
      <c r="L13" s="43">
        <f t="shared" si="1"/>
        <v>0</v>
      </c>
      <c r="M13" s="65"/>
      <c r="O13" s="70"/>
      <c r="P13" s="70"/>
      <c r="Q13" s="71"/>
    </row>
    <row r="14" spans="1:20" x14ac:dyDescent="0.45">
      <c r="A14" s="66" t="s">
        <v>24</v>
      </c>
      <c r="B14" s="67"/>
      <c r="C14" s="49"/>
      <c r="D14" s="49"/>
      <c r="E14" s="67"/>
      <c r="F14" s="68"/>
      <c r="G14" s="68"/>
      <c r="H14" s="67"/>
      <c r="I14" s="68"/>
      <c r="J14" s="68"/>
      <c r="K14" s="69">
        <f t="shared" si="0"/>
        <v>0</v>
      </c>
      <c r="L14" s="43">
        <f t="shared" si="1"/>
        <v>0</v>
      </c>
      <c r="M14" s="65"/>
      <c r="O14" s="73"/>
      <c r="Q14" s="74"/>
    </row>
    <row r="15" spans="1:20" x14ac:dyDescent="0.45">
      <c r="A15" s="66" t="s">
        <v>54</v>
      </c>
      <c r="B15" s="67"/>
      <c r="C15" s="49"/>
      <c r="D15" s="49"/>
      <c r="E15" s="67"/>
      <c r="F15" s="68"/>
      <c r="G15" s="68"/>
      <c r="H15" s="67"/>
      <c r="I15" s="68"/>
      <c r="J15" s="68"/>
      <c r="K15" s="69">
        <f t="shared" si="0"/>
        <v>0</v>
      </c>
      <c r="L15" s="43">
        <f t="shared" si="1"/>
        <v>0</v>
      </c>
      <c r="M15" s="65"/>
      <c r="O15" s="73"/>
      <c r="Q15" s="74"/>
    </row>
    <row r="16" spans="1:20" ht="14.25" thickBot="1" x14ac:dyDescent="0.5">
      <c r="A16" s="75" t="s">
        <v>73</v>
      </c>
      <c r="B16" s="76"/>
      <c r="C16" s="77"/>
      <c r="D16" s="77"/>
      <c r="E16" s="76"/>
      <c r="F16" s="78"/>
      <c r="G16" s="78"/>
      <c r="H16" s="76"/>
      <c r="I16" s="78"/>
      <c r="J16" s="78"/>
      <c r="K16" s="79">
        <f t="shared" si="0"/>
        <v>0</v>
      </c>
      <c r="L16" s="80">
        <f t="shared" si="1"/>
        <v>0</v>
      </c>
    </row>
    <row r="17" spans="1:15" s="38" customFormat="1" ht="14.25" thickBot="1" x14ac:dyDescent="0.5">
      <c r="A17" s="81" t="s">
        <v>29</v>
      </c>
      <c r="B17" s="358">
        <f>SUM(B6:D16)</f>
        <v>0</v>
      </c>
      <c r="C17" s="359"/>
      <c r="D17" s="359"/>
      <c r="E17" s="358">
        <f>SUM(E6:G16)</f>
        <v>0</v>
      </c>
      <c r="F17" s="359"/>
      <c r="G17" s="359"/>
      <c r="H17" s="358">
        <f>SUM(H6:J16)</f>
        <v>0</v>
      </c>
      <c r="I17" s="359"/>
      <c r="J17" s="359"/>
      <c r="K17" s="82">
        <f>SUM(K6:K16)</f>
        <v>0</v>
      </c>
      <c r="L17" s="83">
        <f>SUM(L6:L16)</f>
        <v>0</v>
      </c>
      <c r="O17" s="84"/>
    </row>
    <row r="19" spans="1:15" ht="14.25" thickBot="1" x14ac:dyDescent="0.5"/>
    <row r="20" spans="1:15" ht="14.25" thickBot="1" x14ac:dyDescent="0.5">
      <c r="A20" s="217" t="s">
        <v>57</v>
      </c>
      <c r="B20" s="218"/>
      <c r="C20" s="218"/>
      <c r="D20" s="218"/>
      <c r="E20" s="218"/>
      <c r="F20" s="236"/>
    </row>
    <row r="21" spans="1:15" x14ac:dyDescent="0.45">
      <c r="A21" s="219"/>
      <c r="B21" s="220"/>
      <c r="C21" s="220"/>
      <c r="D21" s="220"/>
      <c r="E21" s="220"/>
      <c r="F21" s="237"/>
    </row>
    <row r="22" spans="1:15" x14ac:dyDescent="0.45">
      <c r="A22" s="221"/>
      <c r="B22" s="222"/>
      <c r="C22" s="222"/>
      <c r="D22" s="222"/>
      <c r="E22" s="222"/>
      <c r="F22" s="238"/>
    </row>
    <row r="23" spans="1:15" x14ac:dyDescent="0.45">
      <c r="A23" s="221"/>
      <c r="B23" s="222"/>
      <c r="C23" s="222"/>
      <c r="D23" s="222"/>
      <c r="E23" s="222"/>
      <c r="F23" s="238"/>
    </row>
    <row r="24" spans="1:15" x14ac:dyDescent="0.45">
      <c r="A24" s="221"/>
      <c r="B24" s="222"/>
      <c r="C24" s="222"/>
      <c r="D24" s="222"/>
      <c r="E24" s="222"/>
      <c r="F24" s="238"/>
    </row>
    <row r="25" spans="1:15" x14ac:dyDescent="0.45">
      <c r="A25" s="221"/>
      <c r="B25" s="222"/>
      <c r="C25" s="222"/>
      <c r="D25" s="222"/>
      <c r="E25" s="222"/>
      <c r="F25" s="238"/>
    </row>
    <row r="26" spans="1:15" x14ac:dyDescent="0.45">
      <c r="A26" s="221"/>
      <c r="B26" s="222"/>
      <c r="C26" s="222"/>
      <c r="D26" s="222"/>
      <c r="E26" s="222"/>
      <c r="F26" s="238"/>
    </row>
    <row r="27" spans="1:15" x14ac:dyDescent="0.45">
      <c r="A27" s="221"/>
      <c r="B27" s="222"/>
      <c r="C27" s="222"/>
      <c r="D27" s="222"/>
      <c r="E27" s="222"/>
      <c r="F27" s="238"/>
    </row>
    <row r="28" spans="1:15" x14ac:dyDescent="0.45">
      <c r="A28" s="221"/>
      <c r="B28" s="222"/>
      <c r="C28" s="222"/>
      <c r="D28" s="222"/>
      <c r="E28" s="222"/>
      <c r="F28" s="238"/>
    </row>
    <row r="29" spans="1:15" x14ac:dyDescent="0.45">
      <c r="A29" s="221"/>
      <c r="B29" s="222"/>
      <c r="C29" s="222"/>
      <c r="D29" s="222"/>
      <c r="E29" s="222"/>
      <c r="F29" s="238"/>
    </row>
    <row r="30" spans="1:15" x14ac:dyDescent="0.45">
      <c r="A30" s="221"/>
      <c r="B30" s="222"/>
      <c r="C30" s="222"/>
      <c r="D30" s="222"/>
      <c r="E30" s="222"/>
      <c r="F30" s="238"/>
    </row>
    <row r="31" spans="1:15" x14ac:dyDescent="0.45">
      <c r="A31" s="221"/>
      <c r="B31" s="222"/>
      <c r="C31" s="222"/>
      <c r="D31" s="222"/>
      <c r="E31" s="222"/>
      <c r="F31" s="238"/>
    </row>
    <row r="32" spans="1:15" x14ac:dyDescent="0.45">
      <c r="A32" s="221"/>
      <c r="B32" s="222"/>
      <c r="C32" s="222"/>
      <c r="D32" s="222"/>
      <c r="E32" s="222"/>
      <c r="F32" s="238"/>
    </row>
    <row r="33" spans="1:12" x14ac:dyDescent="0.45">
      <c r="A33" s="221"/>
      <c r="B33" s="222"/>
      <c r="C33" s="222"/>
      <c r="D33" s="222"/>
      <c r="E33" s="222"/>
      <c r="F33" s="238"/>
    </row>
    <row r="34" spans="1:12" x14ac:dyDescent="0.45">
      <c r="A34" s="221"/>
      <c r="B34" s="222"/>
      <c r="C34" s="222"/>
      <c r="D34" s="222"/>
      <c r="E34" s="222"/>
      <c r="F34" s="238"/>
    </row>
    <row r="35" spans="1:12" x14ac:dyDescent="0.45">
      <c r="A35" s="221"/>
      <c r="B35" s="222"/>
      <c r="C35" s="222"/>
      <c r="D35" s="222"/>
      <c r="E35" s="222"/>
      <c r="F35" s="238"/>
    </row>
    <row r="36" spans="1:12" ht="14.25" thickBot="1" x14ac:dyDescent="0.5">
      <c r="A36" s="223"/>
      <c r="B36" s="224"/>
      <c r="C36" s="224"/>
      <c r="D36" s="224"/>
      <c r="E36" s="224"/>
      <c r="F36" s="239"/>
    </row>
    <row r="38" spans="1:12" s="210" customFormat="1" ht="20.65" x14ac:dyDescent="0.45">
      <c r="A38" s="329" t="s">
        <v>46</v>
      </c>
      <c r="B38" s="329"/>
      <c r="C38" s="329"/>
      <c r="D38" s="329"/>
      <c r="E38" s="329"/>
      <c r="F38" s="329"/>
      <c r="G38" s="209"/>
      <c r="H38" s="209"/>
      <c r="I38" s="209"/>
      <c r="J38" s="209"/>
      <c r="K38" s="209"/>
      <c r="L38" s="209"/>
    </row>
    <row r="39" spans="1:12" ht="14.25" thickBot="1" x14ac:dyDescent="0.5">
      <c r="A39" s="38"/>
      <c r="B39" s="32"/>
      <c r="C39" s="32"/>
      <c r="D39" s="32"/>
      <c r="E39" s="32"/>
      <c r="F39" s="32"/>
    </row>
    <row r="40" spans="1:12" ht="19.5" customHeight="1" thickBot="1" x14ac:dyDescent="0.5">
      <c r="A40" s="354" t="s">
        <v>47</v>
      </c>
      <c r="B40" s="355"/>
      <c r="C40" s="355"/>
      <c r="D40" s="355"/>
      <c r="E40" s="86"/>
      <c r="F40" s="87"/>
    </row>
    <row r="41" spans="1:12" ht="20.25" customHeight="1" thickBot="1" x14ac:dyDescent="0.5">
      <c r="A41" s="88"/>
      <c r="B41" s="356" t="s">
        <v>61</v>
      </c>
      <c r="C41" s="357"/>
      <c r="D41" s="357"/>
      <c r="E41" s="89"/>
      <c r="F41" s="90"/>
    </row>
    <row r="42" spans="1:12" ht="30" customHeight="1" x14ac:dyDescent="0.45">
      <c r="A42" s="91" t="s">
        <v>14</v>
      </c>
      <c r="B42" s="92" t="str">
        <f>B5</f>
        <v>Organisation 1
(à préciser)</v>
      </c>
      <c r="C42" s="93" t="str">
        <f t="shared" ref="C42:D42" si="2">C5</f>
        <v>Organisation 2
(à préciser)</v>
      </c>
      <c r="D42" s="93" t="str">
        <f t="shared" si="2"/>
        <v>Organisation 3
(à préciser)</v>
      </c>
      <c r="E42" s="94" t="s">
        <v>15</v>
      </c>
      <c r="F42" s="95" t="s">
        <v>16</v>
      </c>
    </row>
    <row r="43" spans="1:12" ht="30" customHeight="1" x14ac:dyDescent="0.45">
      <c r="A43" s="96" t="s">
        <v>17</v>
      </c>
      <c r="B43" s="69">
        <f t="shared" ref="B43:B53" si="3">B6+E6+H6</f>
        <v>0</v>
      </c>
      <c r="C43" s="260">
        <f t="shared" ref="C43:C53" si="4">C6+F6+I6</f>
        <v>0</v>
      </c>
      <c r="D43" s="260">
        <f t="shared" ref="D43:D53" si="5">D6+G6+J6</f>
        <v>0</v>
      </c>
      <c r="E43" s="69">
        <f t="shared" ref="E43:E53" si="6">SUM(B43:D43)</f>
        <v>0</v>
      </c>
      <c r="F43" s="43">
        <f>IF(E43=0,0,E43/$E$54)</f>
        <v>0</v>
      </c>
    </row>
    <row r="44" spans="1:12" ht="30" customHeight="1" x14ac:dyDescent="0.45">
      <c r="A44" s="96" t="s">
        <v>18</v>
      </c>
      <c r="B44" s="69">
        <f t="shared" si="3"/>
        <v>0</v>
      </c>
      <c r="C44" s="260">
        <f t="shared" si="4"/>
        <v>0</v>
      </c>
      <c r="D44" s="260">
        <f t="shared" si="5"/>
        <v>0</v>
      </c>
      <c r="E44" s="69">
        <f t="shared" si="6"/>
        <v>0</v>
      </c>
      <c r="F44" s="43">
        <f t="shared" ref="F44:F53" si="7">IF(E44=0,0,E44/$E$54)</f>
        <v>0</v>
      </c>
    </row>
    <row r="45" spans="1:12" ht="30" customHeight="1" x14ac:dyDescent="0.45">
      <c r="A45" s="96" t="s">
        <v>19</v>
      </c>
      <c r="B45" s="69">
        <f t="shared" si="3"/>
        <v>0</v>
      </c>
      <c r="C45" s="260">
        <f t="shared" si="4"/>
        <v>0</v>
      </c>
      <c r="D45" s="260">
        <f t="shared" si="5"/>
        <v>0</v>
      </c>
      <c r="E45" s="69">
        <f t="shared" si="6"/>
        <v>0</v>
      </c>
      <c r="F45" s="43">
        <f t="shared" si="7"/>
        <v>0</v>
      </c>
    </row>
    <row r="46" spans="1:12" ht="30" customHeight="1" x14ac:dyDescent="0.45">
      <c r="A46" s="96" t="s">
        <v>20</v>
      </c>
      <c r="B46" s="69">
        <f t="shared" si="3"/>
        <v>0</v>
      </c>
      <c r="C46" s="260">
        <f t="shared" si="4"/>
        <v>0</v>
      </c>
      <c r="D46" s="260">
        <f t="shared" si="5"/>
        <v>0</v>
      </c>
      <c r="E46" s="69">
        <f t="shared" si="6"/>
        <v>0</v>
      </c>
      <c r="F46" s="43">
        <f t="shared" si="7"/>
        <v>0</v>
      </c>
    </row>
    <row r="47" spans="1:12" ht="30" customHeight="1" x14ac:dyDescent="0.45">
      <c r="A47" s="96" t="s">
        <v>21</v>
      </c>
      <c r="B47" s="69">
        <f t="shared" si="3"/>
        <v>0</v>
      </c>
      <c r="C47" s="260">
        <f t="shared" si="4"/>
        <v>0</v>
      </c>
      <c r="D47" s="260">
        <f t="shared" si="5"/>
        <v>0</v>
      </c>
      <c r="E47" s="69">
        <f t="shared" si="6"/>
        <v>0</v>
      </c>
      <c r="F47" s="43">
        <f t="shared" si="7"/>
        <v>0</v>
      </c>
    </row>
    <row r="48" spans="1:12" ht="30" customHeight="1" x14ac:dyDescent="0.45">
      <c r="A48" s="96" t="s">
        <v>22</v>
      </c>
      <c r="B48" s="69">
        <f t="shared" si="3"/>
        <v>0</v>
      </c>
      <c r="C48" s="260">
        <f t="shared" si="4"/>
        <v>0</v>
      </c>
      <c r="D48" s="260">
        <f t="shared" si="5"/>
        <v>0</v>
      </c>
      <c r="E48" s="69">
        <f t="shared" si="6"/>
        <v>0</v>
      </c>
      <c r="F48" s="43">
        <f t="shared" si="7"/>
        <v>0</v>
      </c>
    </row>
    <row r="49" spans="1:6" ht="30" customHeight="1" x14ac:dyDescent="0.45">
      <c r="A49" s="96" t="s">
        <v>71</v>
      </c>
      <c r="B49" s="69">
        <f t="shared" si="3"/>
        <v>0</v>
      </c>
      <c r="C49" s="260">
        <f t="shared" si="4"/>
        <v>0</v>
      </c>
      <c r="D49" s="260">
        <f t="shared" si="5"/>
        <v>0</v>
      </c>
      <c r="E49" s="69">
        <f t="shared" si="6"/>
        <v>0</v>
      </c>
      <c r="F49" s="43">
        <f t="shared" si="7"/>
        <v>0</v>
      </c>
    </row>
    <row r="50" spans="1:6" ht="30" customHeight="1" x14ac:dyDescent="0.45">
      <c r="A50" s="96" t="s">
        <v>23</v>
      </c>
      <c r="B50" s="69">
        <f t="shared" si="3"/>
        <v>0</v>
      </c>
      <c r="C50" s="260">
        <f t="shared" si="4"/>
        <v>0</v>
      </c>
      <c r="D50" s="260">
        <f t="shared" si="5"/>
        <v>0</v>
      </c>
      <c r="E50" s="69">
        <f t="shared" si="6"/>
        <v>0</v>
      </c>
      <c r="F50" s="43">
        <f t="shared" si="7"/>
        <v>0</v>
      </c>
    </row>
    <row r="51" spans="1:6" ht="30" customHeight="1" x14ac:dyDescent="0.45">
      <c r="A51" s="96" t="s">
        <v>24</v>
      </c>
      <c r="B51" s="69">
        <f t="shared" si="3"/>
        <v>0</v>
      </c>
      <c r="C51" s="260">
        <f t="shared" si="4"/>
        <v>0</v>
      </c>
      <c r="D51" s="260">
        <f t="shared" si="5"/>
        <v>0</v>
      </c>
      <c r="E51" s="69">
        <f t="shared" si="6"/>
        <v>0</v>
      </c>
      <c r="F51" s="43">
        <f t="shared" si="7"/>
        <v>0</v>
      </c>
    </row>
    <row r="52" spans="1:6" ht="30" customHeight="1" x14ac:dyDescent="0.45">
      <c r="A52" s="96" t="s">
        <v>54</v>
      </c>
      <c r="B52" s="69">
        <f t="shared" si="3"/>
        <v>0</v>
      </c>
      <c r="C52" s="260">
        <f t="shared" si="4"/>
        <v>0</v>
      </c>
      <c r="D52" s="260">
        <f t="shared" si="5"/>
        <v>0</v>
      </c>
      <c r="E52" s="69">
        <f t="shared" si="6"/>
        <v>0</v>
      </c>
      <c r="F52" s="43">
        <f t="shared" si="7"/>
        <v>0</v>
      </c>
    </row>
    <row r="53" spans="1:6" ht="30" customHeight="1" thickBot="1" x14ac:dyDescent="0.5">
      <c r="A53" s="97" t="s">
        <v>65</v>
      </c>
      <c r="B53" s="79">
        <f t="shared" si="3"/>
        <v>0</v>
      </c>
      <c r="C53" s="261">
        <f t="shared" si="4"/>
        <v>0</v>
      </c>
      <c r="D53" s="261">
        <f t="shared" si="5"/>
        <v>0</v>
      </c>
      <c r="E53" s="79">
        <f t="shared" si="6"/>
        <v>0</v>
      </c>
      <c r="F53" s="80">
        <f t="shared" si="7"/>
        <v>0</v>
      </c>
    </row>
    <row r="54" spans="1:6" ht="19.5" customHeight="1" thickBot="1" x14ac:dyDescent="0.5">
      <c r="A54" s="81" t="s">
        <v>29</v>
      </c>
      <c r="B54" s="340">
        <f>SUM(B43:D53)</f>
        <v>0</v>
      </c>
      <c r="C54" s="341"/>
      <c r="D54" s="341"/>
      <c r="E54" s="82">
        <f>SUM(E43:E53)</f>
        <v>0</v>
      </c>
      <c r="F54" s="83">
        <f>SUM(F43:F53)</f>
        <v>0</v>
      </c>
    </row>
  </sheetData>
  <dataConsolidate/>
  <mergeCells count="13">
    <mergeCell ref="A38:F38"/>
    <mergeCell ref="A40:D40"/>
    <mergeCell ref="B41:D41"/>
    <mergeCell ref="B54:D54"/>
    <mergeCell ref="A1:L1"/>
    <mergeCell ref="B2:H2"/>
    <mergeCell ref="A3:L3"/>
    <mergeCell ref="B4:D4"/>
    <mergeCell ref="E4:G4"/>
    <mergeCell ref="H4:J4"/>
    <mergeCell ref="B17:D17"/>
    <mergeCell ref="E17:G17"/>
    <mergeCell ref="H17:J17"/>
  </mergeCells>
  <pageMargins left="0.7" right="0.7" top="0.75" bottom="0.75" header="0.3" footer="0.3"/>
  <pageSetup orientation="portrait" r:id="rId1"/>
  <ignoredErrors>
    <ignoredError sqref="B43:B53 B42:D42 C43:C53 D43:D53"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5F19F7C4-3A65-4238-8011-CDC0C6ACFF2E}">
          <x14:formula1>
            <xm:f>Feuil2!$A$2:$A$4</xm:f>
          </x14:formula1>
          <xm:sqref>N2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8E75C-0801-4745-84A1-357EAF075FC6}">
  <sheetPr>
    <tabColor theme="8" tint="0.39997558519241921"/>
  </sheetPr>
  <dimension ref="A1:N37"/>
  <sheetViews>
    <sheetView zoomScale="80" zoomScaleNormal="80" workbookViewId="0">
      <selection activeCell="C6" sqref="C6"/>
    </sheetView>
  </sheetViews>
  <sheetFormatPr baseColWidth="10" defaultColWidth="11.53125" defaultRowHeight="14.25" x14ac:dyDescent="0.45"/>
  <cols>
    <col min="1" max="1" width="45.33203125" style="2" customWidth="1"/>
    <col min="2" max="6" width="20.46484375" style="3" customWidth="1"/>
    <col min="7" max="7" width="76" style="2" customWidth="1"/>
    <col min="8" max="8" width="19.46484375" style="2" customWidth="1"/>
    <col min="9" max="11" width="13.86328125" style="2" customWidth="1"/>
    <col min="12" max="16384" width="11.53125" style="2"/>
  </cols>
  <sheetData>
    <row r="1" spans="1:14" ht="21" x14ac:dyDescent="0.45">
      <c r="A1" s="329" t="s">
        <v>98</v>
      </c>
      <c r="B1" s="329"/>
      <c r="C1" s="329"/>
      <c r="D1" s="329"/>
      <c r="E1" s="329"/>
      <c r="F1" s="329"/>
      <c r="G1" s="29"/>
      <c r="H1" s="11"/>
      <c r="I1" s="11"/>
      <c r="J1" s="11"/>
      <c r="K1" s="11"/>
    </row>
    <row r="2" spans="1:14" ht="21.6" customHeight="1" x14ac:dyDescent="0.45">
      <c r="A2" s="30"/>
      <c r="B2" s="335"/>
      <c r="C2" s="335"/>
      <c r="D2" s="335"/>
      <c r="E2" s="32"/>
      <c r="F2" s="33" t="s">
        <v>70</v>
      </c>
      <c r="G2" s="30"/>
    </row>
    <row r="3" spans="1:14" ht="20.65" x14ac:dyDescent="0.45">
      <c r="A3" s="329" t="s">
        <v>10</v>
      </c>
      <c r="B3" s="329"/>
      <c r="C3" s="329"/>
      <c r="D3" s="329"/>
      <c r="E3" s="329"/>
      <c r="F3" s="329"/>
      <c r="G3" s="34"/>
      <c r="H3" s="12"/>
      <c r="I3" s="12"/>
      <c r="J3" s="12"/>
      <c r="K3" s="12"/>
    </row>
    <row r="4" spans="1:14" ht="35.450000000000003" customHeight="1" thickBot="1" x14ac:dyDescent="0.5">
      <c r="A4" s="35" t="s">
        <v>14</v>
      </c>
      <c r="B4" s="36" t="s">
        <v>11</v>
      </c>
      <c r="C4" s="37" t="s">
        <v>12</v>
      </c>
      <c r="D4" s="37" t="s">
        <v>13</v>
      </c>
      <c r="E4" s="36" t="s">
        <v>15</v>
      </c>
      <c r="F4" s="37" t="s">
        <v>16</v>
      </c>
      <c r="G4" s="38"/>
      <c r="H4" s="9"/>
      <c r="I4" s="9"/>
      <c r="J4" s="9"/>
      <c r="K4" s="9"/>
    </row>
    <row r="5" spans="1:14" x14ac:dyDescent="0.45">
      <c r="A5" s="39" t="s">
        <v>30</v>
      </c>
      <c r="B5" s="40"/>
      <c r="C5" s="41"/>
      <c r="D5" s="41"/>
      <c r="E5" s="40"/>
      <c r="F5" s="42"/>
      <c r="G5" s="38"/>
      <c r="H5" s="9"/>
      <c r="I5" s="9"/>
      <c r="J5" s="9"/>
      <c r="K5" s="9"/>
    </row>
    <row r="6" spans="1:14" s="184" customFormat="1" ht="13.15" x14ac:dyDescent="0.45">
      <c r="A6" s="177" t="s">
        <v>17</v>
      </c>
      <c r="B6" s="240">
        <f>SUM('2. DEP - Universités-CCTT'!B6:D6)</f>
        <v>0</v>
      </c>
      <c r="C6" s="240">
        <f>SUM('2. DEP - Universités-CCTT'!E6:G6)</f>
        <v>0</v>
      </c>
      <c r="D6" s="240">
        <f>SUM('2. DEP - Universités-CCTT'!H6:J6)</f>
        <v>0</v>
      </c>
      <c r="E6" s="241">
        <f>SUM(B6:D6)</f>
        <v>0</v>
      </c>
      <c r="F6" s="179">
        <f>IF(E6=0,0,E6/$E$24)</f>
        <v>0</v>
      </c>
      <c r="G6" s="180"/>
      <c r="H6" s="181"/>
      <c r="I6" s="182"/>
      <c r="J6" s="182"/>
      <c r="K6" s="183"/>
    </row>
    <row r="7" spans="1:14" s="184" customFormat="1" ht="13.15" x14ac:dyDescent="0.45">
      <c r="A7" s="177" t="s">
        <v>18</v>
      </c>
      <c r="B7" s="240">
        <f>SUM('2. DEP - Universités-CCTT'!B7:D7)</f>
        <v>0</v>
      </c>
      <c r="C7" s="240">
        <f>SUM('2. DEP - Universités-CCTT'!E7:G7)</f>
        <v>0</v>
      </c>
      <c r="D7" s="240">
        <f>SUM('2. DEP - Universités-CCTT'!H7:J7)</f>
        <v>0</v>
      </c>
      <c r="E7" s="241">
        <f t="shared" ref="E7:E8" si="0">SUM(B7:D7)</f>
        <v>0</v>
      </c>
      <c r="F7" s="179">
        <f>IF(E7=0,0,E7/$E$24)</f>
        <v>0</v>
      </c>
      <c r="G7" s="180"/>
      <c r="H7" s="181"/>
      <c r="I7" s="182"/>
      <c r="J7" s="182"/>
      <c r="K7" s="183"/>
    </row>
    <row r="8" spans="1:14" s="184" customFormat="1" ht="13.15" x14ac:dyDescent="0.45">
      <c r="A8" s="177" t="s">
        <v>19</v>
      </c>
      <c r="B8" s="240">
        <f>SUM('2. DEP - Universités-CCTT'!B8:D8)</f>
        <v>0</v>
      </c>
      <c r="C8" s="240">
        <f>SUM('2. DEP - Universités-CCTT'!E8:G8)</f>
        <v>0</v>
      </c>
      <c r="D8" s="240">
        <f>SUM('2. DEP - Universités-CCTT'!H8:J8)</f>
        <v>0</v>
      </c>
      <c r="E8" s="241">
        <f t="shared" si="0"/>
        <v>0</v>
      </c>
      <c r="F8" s="179">
        <f>IF(E8=0,0,E8/$E$24)</f>
        <v>0</v>
      </c>
      <c r="G8" s="180"/>
      <c r="H8" s="181"/>
      <c r="I8" s="182"/>
      <c r="J8" s="182"/>
      <c r="K8" s="183"/>
      <c r="N8" s="185"/>
    </row>
    <row r="9" spans="1:14" s="184" customFormat="1" ht="13.15" x14ac:dyDescent="0.45">
      <c r="A9" s="177" t="s">
        <v>20</v>
      </c>
      <c r="B9" s="240">
        <f>SUM('2. DEP - Universités-CCTT'!B9:D9)</f>
        <v>0</v>
      </c>
      <c r="C9" s="240">
        <f>SUM('2. DEP - Universités-CCTT'!E9:G9)</f>
        <v>0</v>
      </c>
      <c r="D9" s="240">
        <f>SUM('2. DEP - Universités-CCTT'!H9:J9)</f>
        <v>0</v>
      </c>
      <c r="E9" s="241">
        <f>SUM(B9:D9)</f>
        <v>0</v>
      </c>
      <c r="F9" s="179">
        <f>IF(E9=0,0,E9/$E$24)</f>
        <v>0</v>
      </c>
      <c r="G9" s="180"/>
      <c r="H9" s="181"/>
      <c r="I9" s="182"/>
      <c r="J9" s="182"/>
      <c r="K9" s="183"/>
    </row>
    <row r="10" spans="1:14" s="184" customFormat="1" ht="13.5" thickBot="1" x14ac:dyDescent="0.5">
      <c r="A10" s="186" t="s">
        <v>21</v>
      </c>
      <c r="B10" s="240">
        <f>SUM('2. DEP - Universités-CCTT'!B10:D10)</f>
        <v>0</v>
      </c>
      <c r="C10" s="240">
        <f>SUM('2. DEP - Universités-CCTT'!E10:G10)</f>
        <v>0</v>
      </c>
      <c r="D10" s="240">
        <f>SUM('2. DEP - Universités-CCTT'!H10:J10)</f>
        <v>0</v>
      </c>
      <c r="E10" s="242">
        <f t="shared" ref="E10" si="1">SUM(B10:D10)</f>
        <v>0</v>
      </c>
      <c r="F10" s="187">
        <f>IF(E10=0,0,E10/$E$24)</f>
        <v>0</v>
      </c>
      <c r="G10" s="180"/>
      <c r="H10" s="181"/>
      <c r="I10" s="182"/>
      <c r="J10" s="182"/>
      <c r="K10" s="183"/>
    </row>
    <row r="11" spans="1:14" s="184" customFormat="1" ht="13.15" x14ac:dyDescent="0.45">
      <c r="A11" s="188" t="s">
        <v>52</v>
      </c>
      <c r="B11" s="243"/>
      <c r="C11" s="244"/>
      <c r="D11" s="244"/>
      <c r="E11" s="245"/>
      <c r="F11" s="189"/>
      <c r="G11" s="190"/>
      <c r="H11" s="181"/>
      <c r="I11" s="181"/>
      <c r="J11" s="181"/>
      <c r="K11" s="181"/>
    </row>
    <row r="12" spans="1:14" s="184" customFormat="1" ht="13.15" x14ac:dyDescent="0.45">
      <c r="A12" s="191" t="s">
        <v>17</v>
      </c>
      <c r="B12" s="240">
        <f>SUM('3. DEP - Autres organisations'!B6:D6)</f>
        <v>0</v>
      </c>
      <c r="C12" s="246">
        <f>SUM('3. DEP - Autres organisations'!E6:G6)</f>
        <v>0</v>
      </c>
      <c r="D12" s="246">
        <f>SUM('3. DEP - Autres organisations'!H6:J6)</f>
        <v>0</v>
      </c>
      <c r="E12" s="241">
        <f t="shared" ref="E12:E17" si="2">SUM(B12:D12)</f>
        <v>0</v>
      </c>
      <c r="F12" s="179">
        <f t="shared" ref="F12:F17" si="3">IF(E12=0,0,E12/$E$24)</f>
        <v>0</v>
      </c>
      <c r="G12" s="190"/>
      <c r="H12" s="181"/>
      <c r="I12" s="181"/>
      <c r="J12" s="181"/>
      <c r="K12" s="181"/>
    </row>
    <row r="13" spans="1:14" s="184" customFormat="1" ht="13.15" x14ac:dyDescent="0.45">
      <c r="A13" s="191" t="s">
        <v>18</v>
      </c>
      <c r="B13" s="240">
        <f>SUM('3. DEP - Autres organisations'!B7:D7)</f>
        <v>0</v>
      </c>
      <c r="C13" s="246">
        <f>SUM('3. DEP - Autres organisations'!E7:G7)</f>
        <v>0</v>
      </c>
      <c r="D13" s="246">
        <f>SUM('3. DEP - Autres organisations'!H7:J7)</f>
        <v>0</v>
      </c>
      <c r="E13" s="241">
        <f t="shared" si="2"/>
        <v>0</v>
      </c>
      <c r="F13" s="179">
        <f t="shared" si="3"/>
        <v>0</v>
      </c>
      <c r="G13" s="190"/>
      <c r="H13" s="181"/>
      <c r="I13" s="181"/>
      <c r="J13" s="181"/>
      <c r="K13" s="181"/>
    </row>
    <row r="14" spans="1:14" s="184" customFormat="1" ht="13.15" x14ac:dyDescent="0.45">
      <c r="A14" s="191" t="s">
        <v>19</v>
      </c>
      <c r="B14" s="240">
        <f>SUM('3. DEP - Autres organisations'!B8:D8)</f>
        <v>0</v>
      </c>
      <c r="C14" s="246">
        <f>SUM('3. DEP - Autres organisations'!E8:G8)</f>
        <v>0</v>
      </c>
      <c r="D14" s="246">
        <f>SUM('3. DEP - Autres organisations'!H8:J8)</f>
        <v>0</v>
      </c>
      <c r="E14" s="241">
        <f t="shared" si="2"/>
        <v>0</v>
      </c>
      <c r="F14" s="179">
        <f t="shared" si="3"/>
        <v>0</v>
      </c>
      <c r="G14" s="190"/>
      <c r="H14" s="181"/>
      <c r="I14" s="181"/>
      <c r="J14" s="181"/>
      <c r="K14" s="181"/>
    </row>
    <row r="15" spans="1:14" s="184" customFormat="1" ht="13.15" x14ac:dyDescent="0.45">
      <c r="A15" s="191" t="s">
        <v>20</v>
      </c>
      <c r="B15" s="240">
        <f>SUM('3. DEP - Autres organisations'!B9:D9)</f>
        <v>0</v>
      </c>
      <c r="C15" s="246">
        <f>SUM('3. DEP - Autres organisations'!E9:G9)</f>
        <v>0</v>
      </c>
      <c r="D15" s="246">
        <f>SUM('3. DEP - Autres organisations'!H9:J9)</f>
        <v>0</v>
      </c>
      <c r="E15" s="241">
        <f t="shared" si="2"/>
        <v>0</v>
      </c>
      <c r="F15" s="179">
        <f t="shared" si="3"/>
        <v>0</v>
      </c>
      <c r="G15" s="190"/>
      <c r="H15" s="181"/>
      <c r="I15" s="181"/>
      <c r="J15" s="181"/>
      <c r="K15" s="181"/>
    </row>
    <row r="16" spans="1:14" s="184" customFormat="1" ht="13.15" x14ac:dyDescent="0.45">
      <c r="A16" s="191" t="s">
        <v>21</v>
      </c>
      <c r="B16" s="240">
        <f>SUM('3. DEP - Autres organisations'!B10:D10)</f>
        <v>0</v>
      </c>
      <c r="C16" s="246">
        <f>SUM('3. DEP - Autres organisations'!E10:G10)</f>
        <v>0</v>
      </c>
      <c r="D16" s="246">
        <f>SUM('3. DEP - Autres organisations'!H10:J10)</f>
        <v>0</v>
      </c>
      <c r="E16" s="241">
        <f t="shared" si="2"/>
        <v>0</v>
      </c>
      <c r="F16" s="179">
        <f t="shared" si="3"/>
        <v>0</v>
      </c>
      <c r="G16" s="190"/>
      <c r="H16" s="181"/>
      <c r="I16" s="181"/>
      <c r="J16" s="181"/>
      <c r="K16" s="181"/>
    </row>
    <row r="17" spans="1:11" s="184" customFormat="1" ht="13.5" thickBot="1" x14ac:dyDescent="0.5">
      <c r="A17" s="192" t="s">
        <v>54</v>
      </c>
      <c r="B17" s="240">
        <f>SUM('3. DEP - Autres organisations'!B15:D15)</f>
        <v>0</v>
      </c>
      <c r="C17" s="246">
        <f>SUM('3. DEP - Autres organisations'!E15:G15)</f>
        <v>0</v>
      </c>
      <c r="D17" s="246">
        <f>SUM('3. DEP - Autres organisations'!H15:J15)</f>
        <v>0</v>
      </c>
      <c r="E17" s="241">
        <f t="shared" si="2"/>
        <v>0</v>
      </c>
      <c r="F17" s="179">
        <f t="shared" si="3"/>
        <v>0</v>
      </c>
      <c r="G17" s="190"/>
      <c r="H17" s="181"/>
      <c r="I17" s="181"/>
      <c r="J17" s="181"/>
      <c r="K17" s="181"/>
    </row>
    <row r="18" spans="1:11" s="184" customFormat="1" ht="13.15" x14ac:dyDescent="0.45">
      <c r="A18" s="188" t="s">
        <v>53</v>
      </c>
      <c r="B18" s="243"/>
      <c r="C18" s="244"/>
      <c r="D18" s="244"/>
      <c r="E18" s="243"/>
      <c r="F18" s="189"/>
      <c r="G18" s="190"/>
      <c r="H18" s="181"/>
      <c r="I18" s="181"/>
      <c r="J18" s="181"/>
      <c r="K18" s="181"/>
    </row>
    <row r="19" spans="1:11" s="184" customFormat="1" ht="13.15" x14ac:dyDescent="0.45">
      <c r="A19" s="191" t="s">
        <v>22</v>
      </c>
      <c r="B19" s="240">
        <f>SUM('2. DEP - Universités-CCTT'!B11:D11)+SUM('3. DEP - Autres organisations'!B11:D11)</f>
        <v>0</v>
      </c>
      <c r="C19" s="240">
        <f>SUM('2. DEP - Universités-CCTT'!E11:G11)+SUM('3. DEP - Autres organisations'!E11:G11)</f>
        <v>0</v>
      </c>
      <c r="D19" s="240">
        <f>SUM('2. DEP - Universités-CCTT'!H11:J11)+SUM('3. DEP - Autres organisations'!H11:J11)</f>
        <v>0</v>
      </c>
      <c r="E19" s="241">
        <f t="shared" ref="E19:E23" si="4">SUM(B19:D19)</f>
        <v>0</v>
      </c>
      <c r="F19" s="179">
        <f>IF(E19=0,0,E19/$E$24)</f>
        <v>0</v>
      </c>
      <c r="G19" s="180"/>
      <c r="H19" s="181"/>
      <c r="I19" s="182"/>
      <c r="J19" s="182"/>
      <c r="K19" s="183"/>
    </row>
    <row r="20" spans="1:11" s="184" customFormat="1" ht="26.25" x14ac:dyDescent="0.45">
      <c r="A20" s="191" t="s">
        <v>71</v>
      </c>
      <c r="B20" s="240">
        <f>SUM('2. DEP - Universités-CCTT'!B12:D12)+SUM('3. DEP - Autres organisations'!B12:D12)</f>
        <v>0</v>
      </c>
      <c r="C20" s="240">
        <f>SUM('2. DEP - Universités-CCTT'!E12:G12)+SUM('3. DEP - Autres organisations'!E12:G12)</f>
        <v>0</v>
      </c>
      <c r="D20" s="240">
        <f>SUM('2. DEP - Universités-CCTT'!H12:J12)+SUM('3. DEP - Autres organisations'!H12:J12)</f>
        <v>0</v>
      </c>
      <c r="E20" s="241">
        <f t="shared" si="4"/>
        <v>0</v>
      </c>
      <c r="F20" s="179">
        <f>IF(E20=0,0,E20/$E$24)</f>
        <v>0</v>
      </c>
      <c r="G20" s="180"/>
      <c r="I20" s="182"/>
      <c r="J20" s="182"/>
      <c r="K20" s="183"/>
    </row>
    <row r="21" spans="1:11" s="184" customFormat="1" ht="13.15" x14ac:dyDescent="0.45">
      <c r="A21" s="191" t="s">
        <v>23</v>
      </c>
      <c r="B21" s="240">
        <f>SUM('2. DEP - Universités-CCTT'!B13:D13)+SUM('3. DEP - Autres organisations'!B13:D13)</f>
        <v>0</v>
      </c>
      <c r="C21" s="240">
        <f>SUM('2. DEP - Universités-CCTT'!E13:G13)+SUM('3. DEP - Autres organisations'!E13:G13)</f>
        <v>0</v>
      </c>
      <c r="D21" s="240">
        <f>SUM('2. DEP - Universités-CCTT'!H13:J13)+SUM('3. DEP - Autres organisations'!H13:J13)</f>
        <v>0</v>
      </c>
      <c r="E21" s="241">
        <f t="shared" si="4"/>
        <v>0</v>
      </c>
      <c r="F21" s="179">
        <f>IF(E21=0,0,E21/$E$24)</f>
        <v>0</v>
      </c>
      <c r="G21" s="180"/>
      <c r="I21" s="182"/>
      <c r="J21" s="182"/>
      <c r="K21" s="183"/>
    </row>
    <row r="22" spans="1:11" s="184" customFormat="1" ht="13.15" x14ac:dyDescent="0.45">
      <c r="A22" s="191" t="s">
        <v>24</v>
      </c>
      <c r="B22" s="240">
        <f>SUM('2. DEP - Universités-CCTT'!B14:D14)+SUM('3. DEP - Autres organisations'!B14:D14)</f>
        <v>0</v>
      </c>
      <c r="C22" s="240">
        <f>SUM('2. DEP - Universités-CCTT'!E14:G14)+SUM('3. DEP - Autres organisations'!E14:G14)</f>
        <v>0</v>
      </c>
      <c r="D22" s="240">
        <f>SUM('2. DEP - Universités-CCTT'!H14:J14)+SUM('3. DEP - Autres organisations'!H14:J14)</f>
        <v>0</v>
      </c>
      <c r="E22" s="241">
        <f t="shared" si="4"/>
        <v>0</v>
      </c>
      <c r="F22" s="179">
        <f>IF(E22=0,0,E22/$E$24)</f>
        <v>0</v>
      </c>
      <c r="G22" s="180"/>
      <c r="I22" s="193"/>
      <c r="K22" s="194"/>
    </row>
    <row r="23" spans="1:11" s="184" customFormat="1" ht="13.5" thickBot="1" x14ac:dyDescent="0.5">
      <c r="A23" s="195" t="s">
        <v>86</v>
      </c>
      <c r="B23" s="240">
        <f>SUM('2. DEP - Universités-CCTT'!B15:D15)+SUM('3. DEP - Autres organisations'!B16:D16)</f>
        <v>0</v>
      </c>
      <c r="C23" s="240">
        <f>SUM('2. DEP - Universités-CCTT'!E15:G15)+SUM('3. DEP - Autres organisations'!E16:G16)</f>
        <v>0</v>
      </c>
      <c r="D23" s="240">
        <f>SUM('2. DEP - Universités-CCTT'!H15:J15)+SUM('3. DEP - Autres organisations'!H16:J16)</f>
        <v>0</v>
      </c>
      <c r="E23" s="242">
        <f t="shared" si="4"/>
        <v>0</v>
      </c>
      <c r="F23" s="187">
        <f>IF(E23=0,0,E23/$E$24)</f>
        <v>0</v>
      </c>
      <c r="G23" s="190"/>
    </row>
    <row r="24" spans="1:11" s="184" customFormat="1" ht="13.5" thickBot="1" x14ac:dyDescent="0.5">
      <c r="A24" s="196" t="s">
        <v>25</v>
      </c>
      <c r="B24" s="247">
        <f>SUM(B6:B23)</f>
        <v>0</v>
      </c>
      <c r="C24" s="247">
        <f>SUM(C6:C23)</f>
        <v>0</v>
      </c>
      <c r="D24" s="247">
        <f>SUM(D6:D23)</f>
        <v>0</v>
      </c>
      <c r="E24" s="247">
        <f>SUM(E6:E23)</f>
        <v>0</v>
      </c>
      <c r="F24" s="197">
        <f>SUM(F6:F23)</f>
        <v>0</v>
      </c>
      <c r="G24" s="190" t="str">
        <f>IF(E24&lt;&gt;('1. REV - Montage financier'!B17+'1. REV - Montage financier'!B11),"Les coûts directs du projet doivent être égaux au total des contributions au coût direct","")</f>
        <v/>
      </c>
      <c r="I24" s="193"/>
    </row>
    <row r="25" spans="1:11" s="184" customFormat="1" ht="13.5" thickBot="1" x14ac:dyDescent="0.5">
      <c r="A25" s="198" t="s">
        <v>31</v>
      </c>
      <c r="B25" s="248">
        <f>SUM('2. DEP - Universités-CCTT'!B17:D17)</f>
        <v>0</v>
      </c>
      <c r="C25" s="248">
        <f>SUM('2. DEP - Universités-CCTT'!E17:G17)</f>
        <v>0</v>
      </c>
      <c r="D25" s="248">
        <f>SUM('2. DEP - Universités-CCTT'!H17:J17)</f>
        <v>0</v>
      </c>
      <c r="E25" s="249">
        <f>SUM(B25:D25)</f>
        <v>0</v>
      </c>
      <c r="F25" s="199"/>
      <c r="G25" s="200" t="str">
        <f>IF(E25&gt;E27,"Le total des FIR ne peut pas être supérieur au montant de FIR maximal admissible","")</f>
        <v/>
      </c>
    </row>
    <row r="26" spans="1:11" s="184" customFormat="1" ht="13.5" thickBot="1" x14ac:dyDescent="0.5">
      <c r="A26" s="196" t="s">
        <v>27</v>
      </c>
      <c r="B26" s="247">
        <f>SUM(B24+B25)</f>
        <v>0</v>
      </c>
      <c r="C26" s="247">
        <f t="shared" ref="C26:D26" si="5">SUM(C24+C25)</f>
        <v>0</v>
      </c>
      <c r="D26" s="247">
        <f t="shared" si="5"/>
        <v>0</v>
      </c>
      <c r="E26" s="247">
        <f>SUM(E24:E25)</f>
        <v>0</v>
      </c>
      <c r="F26" s="201"/>
      <c r="G26" s="190" t="str">
        <f>IF(E26&lt;&gt;'1. REV - Montage financier'!B18,"Les coûts totaux du projet doivent être égaux au total des contributions au projet","")</f>
        <v/>
      </c>
    </row>
    <row r="27" spans="1:11" x14ac:dyDescent="0.45">
      <c r="A27" s="38"/>
      <c r="B27" s="363" t="s">
        <v>28</v>
      </c>
      <c r="C27" s="363"/>
      <c r="D27" s="363"/>
      <c r="E27" s="250">
        <f>'2. DEP - Universités-CCTT'!K18</f>
        <v>0</v>
      </c>
      <c r="F27" s="44"/>
      <c r="G27" s="38"/>
    </row>
    <row r="28" spans="1:11" x14ac:dyDescent="0.45">
      <c r="A28" s="6"/>
      <c r="B28" s="7"/>
      <c r="C28" s="7"/>
      <c r="D28" s="7"/>
      <c r="E28" s="7"/>
      <c r="F28" s="7"/>
      <c r="G28" s="6"/>
    </row>
    <row r="29" spans="1:11" x14ac:dyDescent="0.45">
      <c r="A29" s="6"/>
      <c r="B29" s="7"/>
      <c r="C29" s="7"/>
      <c r="D29" s="7"/>
      <c r="E29" s="7"/>
      <c r="F29" s="7"/>
      <c r="G29" s="6"/>
    </row>
    <row r="30" spans="1:11" s="202" customFormat="1" ht="13.15" x14ac:dyDescent="0.45">
      <c r="A30" s="364" t="s">
        <v>87</v>
      </c>
      <c r="B30" s="364"/>
      <c r="C30" s="364"/>
      <c r="D30" s="364"/>
      <c r="E30" s="364"/>
      <c r="F30" s="364"/>
      <c r="G30" s="190"/>
    </row>
    <row r="31" spans="1:11" s="45" customFormat="1" ht="22.25" customHeight="1" x14ac:dyDescent="0.45">
      <c r="A31" s="46"/>
      <c r="B31" s="47" t="s">
        <v>11</v>
      </c>
      <c r="C31" s="47" t="s">
        <v>12</v>
      </c>
      <c r="D31" s="48" t="s">
        <v>13</v>
      </c>
      <c r="E31" s="46"/>
      <c r="F31" s="46"/>
      <c r="G31" s="38"/>
    </row>
    <row r="32" spans="1:11" s="202" customFormat="1" ht="13.15" x14ac:dyDescent="0.45">
      <c r="A32" s="203" t="s">
        <v>88</v>
      </c>
      <c r="B32" s="178" cm="1">
        <f t="array" ref="B32">_xlfn.IFS((SUM('1. REV - Montage financier'!B11:B13)*0.05)&lt;=50000,(SUM('1. REV - Montage financier'!B11:B13)*0.05),(SUM('1. REV - Montage financier'!B11:B13)*0.05)&gt;50000,50000)</f>
        <v>0</v>
      </c>
      <c r="C32" s="204"/>
      <c r="D32" s="205"/>
      <c r="E32" s="204"/>
      <c r="F32" s="204"/>
      <c r="G32" s="190"/>
    </row>
    <row r="33" spans="1:7" s="202" customFormat="1" ht="51" customHeight="1" x14ac:dyDescent="0.45">
      <c r="A33" s="206" t="s">
        <v>69</v>
      </c>
      <c r="B33" s="207"/>
      <c r="C33" s="207"/>
      <c r="D33" s="207"/>
      <c r="E33" s="204"/>
      <c r="F33" s="204"/>
      <c r="G33" s="190"/>
    </row>
    <row r="34" spans="1:7" s="202" customFormat="1" ht="13.15" x14ac:dyDescent="0.45">
      <c r="A34" s="208" t="s">
        <v>72</v>
      </c>
      <c r="B34" s="360" t="s">
        <v>102</v>
      </c>
      <c r="C34" s="361"/>
      <c r="D34" s="361"/>
      <c r="E34" s="361"/>
      <c r="F34" s="362"/>
      <c r="G34" s="190"/>
    </row>
    <row r="35" spans="1:7" s="45" customFormat="1" ht="13.9" x14ac:dyDescent="0.45">
      <c r="A35" s="38"/>
      <c r="B35" s="32"/>
      <c r="C35" s="32"/>
      <c r="D35" s="32"/>
      <c r="E35" s="32"/>
      <c r="F35" s="32"/>
      <c r="G35" s="38"/>
    </row>
    <row r="36" spans="1:7" s="55" customFormat="1" ht="13.9" x14ac:dyDescent="0.45">
      <c r="A36" s="51" t="s">
        <v>32</v>
      </c>
      <c r="B36" s="52"/>
      <c r="C36" s="53"/>
      <c r="D36" s="53"/>
      <c r="E36" s="53"/>
      <c r="F36" s="53"/>
      <c r="G36" s="54"/>
    </row>
    <row r="37" spans="1:7" x14ac:dyDescent="0.45">
      <c r="A37" s="6"/>
      <c r="B37" s="7"/>
      <c r="C37" s="7"/>
      <c r="D37" s="7"/>
      <c r="E37" s="7"/>
      <c r="F37" s="7"/>
      <c r="G37" s="6"/>
    </row>
  </sheetData>
  <dataConsolidate/>
  <mergeCells count="6">
    <mergeCell ref="B34:F34"/>
    <mergeCell ref="A1:F1"/>
    <mergeCell ref="B2:D2"/>
    <mergeCell ref="A3:F3"/>
    <mergeCell ref="B27:D27"/>
    <mergeCell ref="A30:F30"/>
  </mergeCells>
  <conditionalFormatting sqref="E25">
    <cfRule type="cellIs" dxfId="2" priority="5" operator="greaterThan">
      <formula>$E$27</formula>
    </cfRule>
  </conditionalFormatting>
  <conditionalFormatting sqref="G24:G26">
    <cfRule type="notContainsBlanks" dxfId="0" priority="2">
      <formula>LEN(TRIM(G24))&gt;0</formula>
    </cfRule>
  </conditionalFormatting>
  <pageMargins left="0.7" right="0.7" top="0.75" bottom="0.75" header="0.3" footer="0.3"/>
  <pageSetup orientation="portrait" r:id="rId1"/>
  <ignoredErrors>
    <ignoredError sqref="B18:D18 B25:D25 C19:D19 B20:D23 B6:D16" unlockedFormula="1"/>
  </ignoredErrors>
  <extLst>
    <ext xmlns:x14="http://schemas.microsoft.com/office/spreadsheetml/2009/9/main" uri="{78C0D931-6437-407d-A8EE-F0AAD7539E65}">
      <x14:conditionalFormattings>
        <x14:conditionalFormatting xmlns:xm="http://schemas.microsoft.com/office/excel/2006/main">
          <x14:cfRule type="cellIs" priority="9" operator="notEqual" id="{DB5EEB04-3414-48EA-8431-A6F9E1024939}">
            <xm:f>'1. REV - Montage financier'!$B$17+'1. REV - Montage financier'!$B$11</xm:f>
            <x14:dxf>
              <fill>
                <patternFill>
                  <bgColor rgb="FFFFA3A3"/>
                </patternFill>
              </fill>
            </x14:dxf>
          </x14:cfRule>
          <xm:sqref>E24</xm:sqref>
        </x14:conditionalFormatting>
        <x14:conditionalFormatting xmlns:xm="http://schemas.microsoft.com/office/excel/2006/main">
          <x14:cfRule type="cellIs" priority="1" operator="notEqual" id="{87F8A45D-1FC4-4792-8BE7-DDC1D20B2383}">
            <xm:f>'1. REV - Montage financier'!$B$18</xm:f>
            <x14:dxf>
              <fill>
                <patternFill>
                  <bgColor rgb="FFFFA3A3"/>
                </patternFill>
              </fill>
            </x14:dxf>
          </x14:cfRule>
          <xm:sqref>E26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66AD7-2B13-4039-8231-1E0A379687F6}">
  <sheetPr>
    <tabColor theme="8" tint="0.79998168889431442"/>
  </sheetPr>
  <dimension ref="A1:D17"/>
  <sheetViews>
    <sheetView workbookViewId="0">
      <selection activeCell="C5" sqref="C5"/>
    </sheetView>
  </sheetViews>
  <sheetFormatPr baseColWidth="10" defaultColWidth="10.796875" defaultRowHeight="14.25" x14ac:dyDescent="0.45"/>
  <cols>
    <col min="1" max="1" width="5.53125" style="38" customWidth="1"/>
    <col min="2" max="2" width="63.53125" style="269" customWidth="1"/>
    <col min="3" max="3" width="16.1328125" style="269" customWidth="1"/>
    <col min="4" max="4" width="123" style="269" customWidth="1"/>
    <col min="5" max="5" width="63.53125" style="6" customWidth="1"/>
    <col min="6" max="6" width="30.53125" style="6" customWidth="1"/>
    <col min="7" max="16384" width="10.796875" style="6"/>
  </cols>
  <sheetData>
    <row r="1" spans="1:4" ht="12" customHeight="1" x14ac:dyDescent="0.45"/>
    <row r="2" spans="1:4" ht="17.649999999999999" x14ac:dyDescent="0.45">
      <c r="B2" s="368" t="s">
        <v>111</v>
      </c>
      <c r="C2" s="368"/>
      <c r="D2" s="368"/>
    </row>
    <row r="3" spans="1:4" ht="13.35" customHeight="1" x14ac:dyDescent="0.45">
      <c r="B3" s="283" t="s">
        <v>124</v>
      </c>
      <c r="C3" s="270"/>
      <c r="D3" s="270"/>
    </row>
    <row r="4" spans="1:4" s="273" customFormat="1" ht="15.75" x14ac:dyDescent="0.45">
      <c r="A4" s="271"/>
      <c r="B4" s="272"/>
      <c r="C4" s="271"/>
      <c r="D4" s="271"/>
    </row>
    <row r="5" spans="1:4" s="273" customFormat="1" ht="15.75" x14ac:dyDescent="0.45">
      <c r="A5" s="271"/>
      <c r="B5" s="274" t="s">
        <v>112</v>
      </c>
      <c r="C5" s="284" t="s">
        <v>125</v>
      </c>
      <c r="D5" s="275" t="s">
        <v>113</v>
      </c>
    </row>
    <row r="6" spans="1:4" s="273" customFormat="1" ht="184.5" x14ac:dyDescent="0.45">
      <c r="A6" s="271"/>
      <c r="B6" s="276" t="s">
        <v>126</v>
      </c>
      <c r="C6" s="369" t="s">
        <v>114</v>
      </c>
      <c r="D6" s="370"/>
    </row>
    <row r="7" spans="1:4" s="273" customFormat="1" ht="15.75" x14ac:dyDescent="0.45">
      <c r="A7" s="271"/>
      <c r="B7" s="277"/>
      <c r="C7" s="284" t="s">
        <v>125</v>
      </c>
      <c r="D7" s="275" t="s">
        <v>115</v>
      </c>
    </row>
    <row r="8" spans="1:4" s="273" customFormat="1" ht="92.25" x14ac:dyDescent="0.45">
      <c r="A8" s="271"/>
      <c r="B8" s="278" t="s">
        <v>116</v>
      </c>
      <c r="C8" s="369"/>
      <c r="D8" s="370"/>
    </row>
    <row r="9" spans="1:4" s="273" customFormat="1" ht="15.75" x14ac:dyDescent="0.45">
      <c r="A9" s="271"/>
      <c r="B9" s="279"/>
      <c r="C9" s="284" t="s">
        <v>125</v>
      </c>
      <c r="D9" s="275" t="s">
        <v>127</v>
      </c>
    </row>
    <row r="10" spans="1:4" s="273" customFormat="1" ht="76.900000000000006" x14ac:dyDescent="0.45">
      <c r="A10" s="271"/>
      <c r="B10" s="280" t="s">
        <v>118</v>
      </c>
      <c r="C10" s="369" t="s">
        <v>117</v>
      </c>
      <c r="D10" s="370"/>
    </row>
    <row r="11" spans="1:4" s="273" customFormat="1" ht="15.75" x14ac:dyDescent="0.45">
      <c r="A11" s="271"/>
      <c r="B11" s="279"/>
      <c r="C11" s="284" t="s">
        <v>125</v>
      </c>
      <c r="D11" s="275" t="s">
        <v>119</v>
      </c>
    </row>
    <row r="12" spans="1:4" s="273" customFormat="1" ht="92.25" x14ac:dyDescent="0.45">
      <c r="A12" s="271"/>
      <c r="B12" s="281" t="s">
        <v>128</v>
      </c>
      <c r="C12" s="369" t="s">
        <v>117</v>
      </c>
      <c r="D12" s="370"/>
    </row>
    <row r="13" spans="1:4" s="273" customFormat="1" ht="15.75" x14ac:dyDescent="0.45">
      <c r="A13" s="271"/>
      <c r="B13" s="279"/>
      <c r="C13" s="284" t="s">
        <v>125</v>
      </c>
      <c r="D13" s="275" t="s">
        <v>120</v>
      </c>
    </row>
    <row r="14" spans="1:4" s="273" customFormat="1" ht="160.5" customHeight="1" x14ac:dyDescent="0.45">
      <c r="A14" s="271"/>
      <c r="B14" s="281" t="s">
        <v>121</v>
      </c>
      <c r="C14" s="369" t="s">
        <v>117</v>
      </c>
      <c r="D14" s="370"/>
    </row>
    <row r="15" spans="1:4" s="273" customFormat="1" ht="15.75" x14ac:dyDescent="0.45">
      <c r="A15" s="271"/>
      <c r="B15" s="282"/>
      <c r="C15" s="284" t="s">
        <v>125</v>
      </c>
      <c r="D15" s="275" t="s">
        <v>122</v>
      </c>
    </row>
    <row r="16" spans="1:4" s="273" customFormat="1" ht="15.75" x14ac:dyDescent="0.45">
      <c r="A16" s="271"/>
      <c r="B16" s="282"/>
      <c r="C16" s="365" t="s">
        <v>123</v>
      </c>
      <c r="D16" s="365"/>
    </row>
    <row r="17" spans="1:4" s="273" customFormat="1" ht="228.75" customHeight="1" x14ac:dyDescent="0.45">
      <c r="A17" s="271"/>
      <c r="B17" s="276" t="s">
        <v>129</v>
      </c>
      <c r="C17" s="366" t="s">
        <v>130</v>
      </c>
      <c r="D17" s="367"/>
    </row>
  </sheetData>
  <mergeCells count="8">
    <mergeCell ref="C16:D16"/>
    <mergeCell ref="C17:D17"/>
    <mergeCell ref="B2:D2"/>
    <mergeCell ref="C6:D6"/>
    <mergeCell ref="C8:D8"/>
    <mergeCell ref="C10:D10"/>
    <mergeCell ref="C12:D12"/>
    <mergeCell ref="C14:D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7768E-7218-49E2-8A3A-82F4F67451D1}">
  <dimension ref="A1:B18"/>
  <sheetViews>
    <sheetView workbookViewId="0">
      <selection activeCell="E13" sqref="E13"/>
    </sheetView>
  </sheetViews>
  <sheetFormatPr baseColWidth="10" defaultColWidth="11.46484375" defaultRowHeight="14.25" x14ac:dyDescent="0.45"/>
  <cols>
    <col min="1" max="1" width="36.1328125" bestFit="1" customWidth="1"/>
  </cols>
  <sheetData>
    <row r="1" spans="1:2" x14ac:dyDescent="0.45">
      <c r="A1" s="1" t="s">
        <v>33</v>
      </c>
    </row>
    <row r="3" spans="1:2" x14ac:dyDescent="0.45">
      <c r="A3" t="s">
        <v>34</v>
      </c>
    </row>
    <row r="4" spans="1:2" x14ac:dyDescent="0.45">
      <c r="A4" t="s">
        <v>35</v>
      </c>
    </row>
    <row r="9" spans="1:2" x14ac:dyDescent="0.45">
      <c r="A9" s="1" t="s">
        <v>36</v>
      </c>
    </row>
    <row r="10" spans="1:2" x14ac:dyDescent="0.45">
      <c r="A10" s="1"/>
    </row>
    <row r="11" spans="1:2" x14ac:dyDescent="0.45">
      <c r="A11" t="s">
        <v>37</v>
      </c>
      <c r="B11" s="5">
        <v>0</v>
      </c>
    </row>
    <row r="12" spans="1:2" x14ac:dyDescent="0.45">
      <c r="A12" t="s">
        <v>38</v>
      </c>
      <c r="B12" s="5">
        <v>300</v>
      </c>
    </row>
    <row r="13" spans="1:2" x14ac:dyDescent="0.45">
      <c r="A13" t="s">
        <v>39</v>
      </c>
      <c r="B13" s="5">
        <v>700</v>
      </c>
    </row>
    <row r="14" spans="1:2" x14ac:dyDescent="0.45">
      <c r="A14" t="s">
        <v>40</v>
      </c>
      <c r="B14" s="5">
        <v>1100</v>
      </c>
    </row>
    <row r="15" spans="1:2" x14ac:dyDescent="0.45">
      <c r="A15" t="s">
        <v>41</v>
      </c>
      <c r="B15" s="5">
        <v>700</v>
      </c>
    </row>
    <row r="16" spans="1:2" x14ac:dyDescent="0.45">
      <c r="A16" t="s">
        <v>42</v>
      </c>
      <c r="B16" s="5">
        <v>1000</v>
      </c>
    </row>
    <row r="17" spans="1:2" x14ac:dyDescent="0.45">
      <c r="A17" t="s">
        <v>43</v>
      </c>
      <c r="B17" s="5">
        <v>300</v>
      </c>
    </row>
    <row r="18" spans="1:2" x14ac:dyDescent="0.45">
      <c r="A18" t="s">
        <v>44</v>
      </c>
      <c r="B18" s="5">
        <v>700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6D6CE0365A5B408D25413CA5FBD9AF" ma:contentTypeVersion="19" ma:contentTypeDescription="Create a new document." ma:contentTypeScope="" ma:versionID="8fbf5e5280de15282c3f945f6611d05c">
  <xsd:schema xmlns:xsd="http://www.w3.org/2001/XMLSchema" xmlns:xs="http://www.w3.org/2001/XMLSchema" xmlns:p="http://schemas.microsoft.com/office/2006/metadata/properties" xmlns:ns2="86d28aa0-e9d9-4b94-8e7a-21668b56dbc0" xmlns:ns3="d25543e6-8271-46a8-869a-85b386f62c0a" targetNamespace="http://schemas.microsoft.com/office/2006/metadata/properties" ma:root="true" ma:fieldsID="bc6bd2d3f573a559571160cfd71af3da" ns2:_="" ns3:_="">
    <xsd:import namespace="86d28aa0-e9d9-4b94-8e7a-21668b56dbc0"/>
    <xsd:import namespace="d25543e6-8271-46a8-869a-85b386f62c0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28aa0-e9d9-4b94-8e7a-21668b56db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d19ea8e-6b62-46e0-864f-3cf052d44e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5543e6-8271-46a8-869a-85b386f62c0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2fdda19-b9ea-47be-bc53-348d31141c6c}" ma:internalName="TaxCatchAll" ma:showField="CatchAllData" ma:web="d25543e6-8271-46a8-869a-85b386f62c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25543e6-8271-46a8-869a-85b386f62c0a" xsi:nil="true"/>
    <lcf76f155ced4ddcb4097134ff3c332f xmlns="86d28aa0-e9d9-4b94-8e7a-21668b56dbc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BFA205-499C-4D6E-8496-CF176A2A5E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28aa0-e9d9-4b94-8e7a-21668b56dbc0"/>
    <ds:schemaRef ds:uri="d25543e6-8271-46a8-869a-85b386f62c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7DC850-AEBE-4A59-8F24-297FE6F4B0A7}">
  <ds:schemaRefs>
    <ds:schemaRef ds:uri="http://schemas.microsoft.com/sharepoint/v3/contenttype/forms"/>
  </ds:schemaRefs>
</ds:datastoreItem>
</file>

<file path=customXml/itemProps3.xml><?xml version="1.0" encoding="utf-8"?>
<ds:datastoreItem xmlns:ds="http://schemas.openxmlformats.org/officeDocument/2006/customXml" ds:itemID="{50C07544-98C3-4117-8380-64A463F980B5}">
  <ds:schemaRefs>
    <ds:schemaRef ds:uri="http://schemas.microsoft.com/office/2006/metadata/properties"/>
    <ds:schemaRef ds:uri="http://schemas.microsoft.com/office/infopath/2007/PartnerControls"/>
    <ds:schemaRef ds:uri="d25543e6-8271-46a8-869a-85b386f62c0a"/>
    <ds:schemaRef ds:uri="86d28aa0-e9d9-4b94-8e7a-21668b56db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Instructions</vt:lpstr>
      <vt:lpstr>1. REV - Montage financier</vt:lpstr>
      <vt:lpstr>2. DEP - Universités-CCTT</vt:lpstr>
      <vt:lpstr>3. DEP - Autres organisations</vt:lpstr>
      <vt:lpstr>4. Résumé des dépenses</vt:lpstr>
      <vt:lpstr>5. Justification coûts directs</vt:lpstr>
      <vt:lpstr>Feuil2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Geneviève Laroche</dc:creator>
  <cp:keywords/>
  <dc:description/>
  <cp:lastModifiedBy>Olivier Arnaud Sadoung Noubossie</cp:lastModifiedBy>
  <cp:revision/>
  <cp:lastPrinted>2025-04-09T15:49:38Z</cp:lastPrinted>
  <dcterms:created xsi:type="dcterms:W3CDTF">2024-05-21T19:16:01Z</dcterms:created>
  <dcterms:modified xsi:type="dcterms:W3CDTF">2026-05-11T20:51:38Z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0x010100B96D6CE0365A5B408D25413CA5FBD9AF</vt:lpwstr>
  </property>
  <property fmtid="{D5CDD505-2E9C-101B-9397-08002B2CF9AE}" pid="3" name="MediaServiceImageTags">
    <vt:lpwstr/>
  </property>
</Properties>
</file>