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critmca.sharepoint.com/Shared Documents/Direction_Programmes/Programmes/PSO_PSVT/32_Appel/Documents promo/Formulaire/"/>
    </mc:Choice>
  </mc:AlternateContent>
  <xr:revisionPtr revIDLastSave="259" documentId="13_ncr:1_{7477BA17-8741-44C6-AD9C-1F2B927EF745}" xr6:coauthVersionLast="47" xr6:coauthVersionMax="47" xr10:uidLastSave="{B8721207-FA96-4047-968F-B0ECD0FC8CD9}"/>
  <bookViews>
    <workbookView xWindow="43080" yWindow="-120" windowWidth="29040" windowHeight="15720" activeTab="2" xr2:uid="{00000000-000D-0000-FFFF-FFFF00000000}"/>
  </bookViews>
  <sheets>
    <sheet name="Synthèse (automatique)" sheetId="13" r:id="rId1"/>
    <sheet name="Feuil2" sheetId="16" state="hidden" r:id="rId2"/>
    <sheet name="Simulateur" sheetId="17" r:id="rId3"/>
    <sheet name="1. Montage financier" sheetId="9" r:id="rId4"/>
    <sheet name="2. Coûts directs" sheetId="2" r:id="rId5"/>
    <sheet name="3. Justification coûts directs" sheetId="14" r:id="rId6"/>
    <sheet name="FIR (calcul automatique)" sheetId="1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 i="18" l="1"/>
  <c r="E22" i="13"/>
  <c r="E21" i="13"/>
  <c r="E20" i="13"/>
  <c r="D24" i="13"/>
  <c r="I6" i="18" l="1"/>
  <c r="J6" i="18"/>
  <c r="H6" i="18"/>
  <c r="I5" i="18"/>
  <c r="J5" i="18"/>
  <c r="H5" i="18"/>
  <c r="I4" i="18"/>
  <c r="H4" i="18"/>
  <c r="E60" i="2"/>
  <c r="E61" i="2"/>
  <c r="D60" i="2"/>
  <c r="D61" i="2"/>
  <c r="C60" i="2"/>
  <c r="C61" i="2"/>
  <c r="E59" i="2"/>
  <c r="D59" i="2"/>
  <c r="C59" i="2"/>
  <c r="C57" i="2"/>
  <c r="D57" i="2"/>
  <c r="E57" i="2"/>
  <c r="C58" i="2"/>
  <c r="D58" i="2"/>
  <c r="E58" i="2"/>
  <c r="D45" i="2"/>
  <c r="D12" i="13" s="1"/>
  <c r="E45" i="2"/>
  <c r="E12" i="13" s="1"/>
  <c r="C45" i="2"/>
  <c r="C12" i="13" s="1"/>
  <c r="F61" i="2" l="1"/>
  <c r="K6" i="18"/>
  <c r="F59" i="2"/>
  <c r="K5" i="18"/>
  <c r="I7" i="18"/>
  <c r="J7" i="18"/>
  <c r="K4" i="18"/>
  <c r="H7" i="18"/>
  <c r="F60" i="2"/>
  <c r="F42" i="2"/>
  <c r="F43" i="2"/>
  <c r="F44" i="2"/>
  <c r="C52" i="2"/>
  <c r="C56" i="2" s="1"/>
  <c r="C62" i="2" s="1"/>
  <c r="K7" i="18" l="1"/>
  <c r="F58" i="2"/>
  <c r="F57" i="2"/>
  <c r="E11" i="17" l="1"/>
  <c r="E10" i="17" s="1"/>
  <c r="D22" i="17" s="1"/>
  <c r="D23" i="13"/>
  <c r="D21" i="13"/>
  <c r="D25" i="13"/>
  <c r="D22" i="13"/>
  <c r="F26" i="2"/>
  <c r="F27" i="2"/>
  <c r="F25" i="2"/>
  <c r="F20" i="2"/>
  <c r="F21" i="2"/>
  <c r="F19" i="2"/>
  <c r="F14" i="2"/>
  <c r="F15" i="2"/>
  <c r="F13" i="2"/>
  <c r="F8" i="2"/>
  <c r="F9" i="2"/>
  <c r="F7" i="2"/>
  <c r="F33" i="2"/>
  <c r="F34" i="2"/>
  <c r="F32" i="2"/>
  <c r="F41" i="2"/>
  <c r="F40" i="2"/>
  <c r="F39" i="2"/>
  <c r="E35" i="2"/>
  <c r="E11" i="13" s="1"/>
  <c r="D35" i="2"/>
  <c r="D11" i="13" s="1"/>
  <c r="C35" i="2"/>
  <c r="C11" i="13" s="1"/>
  <c r="E28" i="2"/>
  <c r="E10" i="13" s="1"/>
  <c r="D28" i="2"/>
  <c r="D10" i="13" s="1"/>
  <c r="C28" i="2"/>
  <c r="C10" i="13" s="1"/>
  <c r="D22" i="2"/>
  <c r="D9" i="13" s="1"/>
  <c r="E22" i="2"/>
  <c r="E9" i="13" s="1"/>
  <c r="C22" i="2"/>
  <c r="C9" i="13" s="1"/>
  <c r="E16" i="2"/>
  <c r="E8" i="13" s="1"/>
  <c r="D16" i="2"/>
  <c r="D8" i="13" s="1"/>
  <c r="C16" i="2"/>
  <c r="C8" i="13" s="1"/>
  <c r="D19" i="17"/>
  <c r="C18" i="17"/>
  <c r="C10" i="2"/>
  <c r="C7" i="13" s="1"/>
  <c r="D10" i="2"/>
  <c r="D7" i="13" s="1"/>
  <c r="E10" i="2"/>
  <c r="E7" i="13" s="1"/>
  <c r="D12" i="9"/>
  <c r="E12" i="9"/>
  <c r="F45" i="2" l="1"/>
  <c r="D17" i="17"/>
  <c r="F28" i="2"/>
  <c r="F22" i="2"/>
  <c r="F16" i="2"/>
  <c r="F10" i="2"/>
  <c r="F35" i="2"/>
  <c r="D14" i="17"/>
  <c r="D15" i="17"/>
  <c r="E15" i="17"/>
  <c r="E18" i="17" s="1"/>
  <c r="D20" i="13"/>
  <c r="C15" i="14" l="1"/>
  <c r="F12" i="13"/>
  <c r="C26" i="13"/>
  <c r="F7" i="13"/>
  <c r="C5" i="14"/>
  <c r="F8" i="13"/>
  <c r="C7" i="14"/>
  <c r="F11" i="13"/>
  <c r="C13" i="14"/>
  <c r="F10" i="13"/>
  <c r="C11" i="14"/>
  <c r="F9" i="13"/>
  <c r="C9" i="14"/>
  <c r="D18" i="17"/>
  <c r="F20" i="13" l="1"/>
  <c r="F21" i="13"/>
  <c r="F22" i="13"/>
  <c r="F24" i="13"/>
  <c r="F25" i="13"/>
  <c r="F23" i="13"/>
  <c r="D24" i="17"/>
  <c r="D23" i="17"/>
  <c r="H11" i="18" l="1"/>
  <c r="H10" i="18"/>
  <c r="I10" i="18"/>
  <c r="J11" i="18"/>
  <c r="J10" i="18"/>
  <c r="I11" i="18"/>
  <c r="H12" i="18"/>
  <c r="J12" i="18"/>
  <c r="I12" i="18"/>
  <c r="E52" i="2"/>
  <c r="D52" i="2"/>
  <c r="C13" i="13"/>
  <c r="C14" i="13" s="1"/>
  <c r="F51" i="2"/>
  <c r="F50" i="2"/>
  <c r="I13" i="18" l="1"/>
  <c r="J13" i="18"/>
  <c r="D13" i="13"/>
  <c r="D14" i="13" s="1"/>
  <c r="D56" i="2"/>
  <c r="E13" i="13"/>
  <c r="E56" i="2"/>
  <c r="E62" i="2" s="1"/>
  <c r="F52" i="2"/>
  <c r="F13" i="13" s="1"/>
  <c r="F14" i="13" s="1"/>
  <c r="D62" i="2" l="1"/>
  <c r="F56" i="2"/>
  <c r="F62" i="2" s="1"/>
  <c r="F12" i="9"/>
  <c r="G12" i="9"/>
  <c r="H12" i="9"/>
  <c r="C12" i="9"/>
  <c r="I9" i="9" l="1"/>
  <c r="I11" i="9"/>
  <c r="I7" i="9"/>
  <c r="I8" i="9"/>
  <c r="I10" i="9"/>
  <c r="I6" i="9"/>
  <c r="I12" i="9" l="1"/>
  <c r="K10" i="18"/>
  <c r="K12" i="18"/>
  <c r="K11" i="18"/>
  <c r="K13" i="18" l="1"/>
  <c r="C15" i="13" s="1"/>
  <c r="C27" i="13" s="1"/>
  <c r="H13" i="18"/>
  <c r="E14" i="13"/>
  <c r="C28" i="13" l="1"/>
  <c r="C16" i="13"/>
</calcChain>
</file>

<file path=xl/sharedStrings.xml><?xml version="1.0" encoding="utf-8"?>
<sst xmlns="http://schemas.openxmlformats.org/spreadsheetml/2006/main" count="196" uniqueCount="135">
  <si>
    <t>Montage financier</t>
  </si>
  <si>
    <t>Coûts du projet</t>
  </si>
  <si>
    <t>Poste de dépenses</t>
  </si>
  <si>
    <t>Année 1 ($)</t>
  </si>
  <si>
    <t>Année 2 ($)</t>
  </si>
  <si>
    <t xml:space="preserve">Année 3 ($) </t>
  </si>
  <si>
    <t>Total ($)</t>
  </si>
  <si>
    <t>Salaires, traitements et avantages sociaux</t>
  </si>
  <si>
    <t>Bourses à des étudiants</t>
  </si>
  <si>
    <t>Matériel, produits consommables et fournitures</t>
  </si>
  <si>
    <t>Achat ou location d'équipement</t>
  </si>
  <si>
    <t>Frais de déplacement et de séjour</t>
  </si>
  <si>
    <t>Autres</t>
  </si>
  <si>
    <t>Frais de gestion</t>
  </si>
  <si>
    <t>Coûts directs</t>
  </si>
  <si>
    <t>Frais indirects de recherche académiques (FIR)</t>
  </si>
  <si>
    <t>Coût total</t>
  </si>
  <si>
    <t>Financement du projet (contributions)</t>
  </si>
  <si>
    <t>Entreprises partenaires</t>
  </si>
  <si>
    <t>Type</t>
  </si>
  <si>
    <t>Montant en espèces ($)</t>
  </si>
  <si>
    <t>% sur les coûts directs</t>
  </si>
  <si>
    <t>MEIE - CRITM (sans les FIR)</t>
  </si>
  <si>
    <t>N/A</t>
  </si>
  <si>
    <t>Total des contributions aux coûts directs</t>
  </si>
  <si>
    <t>Contribution aux FIR par le MEIE - CRITM</t>
  </si>
  <si>
    <t>Total des contributions aux coût total</t>
  </si>
  <si>
    <t>An 1</t>
  </si>
  <si>
    <t>An 2</t>
  </si>
  <si>
    <t>An 3</t>
  </si>
  <si>
    <t>Total</t>
  </si>
  <si>
    <t>Autres :</t>
  </si>
  <si>
    <t>Achat et location d'équipements*</t>
  </si>
  <si>
    <t>*Le total « Achats et Location d’équipements » ne doit pas dépasser 25 % du total des dépenses admissibles. Dans le cas d’un achat, la valeur de l’équipement doit être égale ou inférieure à 25 000 $ avant les taxes.</t>
  </si>
  <si>
    <t>Total nature admissible*</t>
  </si>
  <si>
    <t>*La contribution minimale des entreprises dans ce volet est de 40 % dont 50 % max en nature (max 20 % en nature). Détail à l'onglet 11.3.</t>
  </si>
  <si>
    <t>Frais de gestion CRITM*</t>
  </si>
  <si>
    <t xml:space="preserve">Contribution MEIE </t>
  </si>
  <si>
    <t>Contribution industrielle</t>
  </si>
  <si>
    <t xml:space="preserve">Total frais de gestion CRITM  </t>
  </si>
  <si>
    <t>*Si d'autres dépenses sont difficiles à placer dans les catégories précédentes, listez-les ici (consultants, portion non remboursées des taxes par exemple)</t>
  </si>
  <si>
    <t>Budget de recherche (net)</t>
  </si>
  <si>
    <t>INSCRIVEZ VOTRE BESOIN DE RECHERCHE CI-CONTRE</t>
  </si>
  <si>
    <t>Taux</t>
  </si>
  <si>
    <t>Industriel 1</t>
  </si>
  <si>
    <t>Industriel 2</t>
  </si>
  <si>
    <t>Complémentaire pour les coûts directs (CRSNG, etc.)</t>
  </si>
  <si>
    <t xml:space="preserve">        Associé aux industriels (60%)</t>
  </si>
  <si>
    <t xml:space="preserve">       Associé au MEIE (40%)</t>
  </si>
  <si>
    <t>Espèce</t>
  </si>
  <si>
    <t>Nature (max 20%)</t>
  </si>
  <si>
    <t xml:space="preserve">Soutien  CRITM </t>
  </si>
  <si>
    <t>Sous total</t>
  </si>
  <si>
    <t>Vous pouvez répartir le 41 % entre plusieurs entreprises (4 % min).</t>
  </si>
  <si>
    <t>Note: Ces exemples de montages de projets n'incluent pas les frais pour être membre du CRITM, ni les  FIR académiques ou autres frais indirects supplémentaires que pourraient charger les centres de recherche aux industriels.</t>
  </si>
  <si>
    <t>Détails des contributions prévues* (et ventilation par établissement de recherche)</t>
  </si>
  <si>
    <t>Partenaires financiers ciblés</t>
  </si>
  <si>
    <t>Contributions en espèces</t>
  </si>
  <si>
    <t>Organisation de recherche 1</t>
  </si>
  <si>
    <t>Organisation de recherche 2</t>
  </si>
  <si>
    <t>Organisation de recherche 3</t>
  </si>
  <si>
    <t>TAUX ESPÈCES ET NATURE 
 (PSO GE)*</t>
  </si>
  <si>
    <t xml:space="preserve">CRITM </t>
  </si>
  <si>
    <t xml:space="preserve">Entreprise 1 : </t>
  </si>
  <si>
    <t>Entreprise 2 :</t>
  </si>
  <si>
    <t>Entreprise 3 :</t>
  </si>
  <si>
    <t xml:space="preserve">Financement complémentaire 1** : </t>
  </si>
  <si>
    <t xml:space="preserve">Financement complémentaire 2** : </t>
  </si>
  <si>
    <t>Financement complémentaire 1 :</t>
  </si>
  <si>
    <t>Financement complémentaire 2 
(si applicable) :</t>
  </si>
  <si>
    <t>Autres frais reliés au projet</t>
  </si>
  <si>
    <t>Frais indirects de recherches*</t>
  </si>
  <si>
    <t>Information</t>
  </si>
  <si>
    <t xml:space="preserve">Salaires et avantages sociaux </t>
  </si>
  <si>
    <t xml:space="preserve">Rappelez le montant prévu et justifiez ici. </t>
  </si>
  <si>
    <t>Bourses aux étudiants</t>
  </si>
  <si>
    <t>Rappelez le montant prévu et justifiez ici.</t>
  </si>
  <si>
    <t>Fournissez des renseignements détaillés sur le matériel et expliquez les articles coûteux. L’équipement et le matériel fournis par les organismes partenaires constituent des contributions en nature.  Les composantes de prototypes peuvent être incluses dans le poste matériel.</t>
  </si>
  <si>
    <t>Achat ou location d’équipements</t>
  </si>
  <si>
    <t xml:space="preserve">Frais de déplacement et de séjour </t>
  </si>
  <si>
    <t>Frais de déplacement et de séjour liés à la réalisation du projet, en conformité avec les normes gouvernementales en vigueur énoncées dans le Recueil des politiques de gestion du gouvernement du Québec
Expliquez le rapport entre chaque déplacement prévu et les travaux de recherche proposés.
Pour les conférences, nommer les conférences visées montrée qu’elles sont en lien avec les thématiques directement liées au présent projet de recherche et quelle est la valeur ajoutée attendue</t>
  </si>
  <si>
    <t>Rappeler le montant prévu et justifier ici.</t>
  </si>
  <si>
    <t>Frais de gestion CRITM (2,5%)</t>
  </si>
  <si>
    <t>PSO GE (Grande entreprise)</t>
  </si>
  <si>
    <t>Indiquez le nom (si vous avez ce renseignement), des étudiants, des stagiaires de niveau postdoctoral ainsi que les bourses proposées. Décrivez brièvement les responsabilités liées à chacun et précisez, en pourcentage, le temps que chaque personne consacrera au projet pendant la durée de celui-ci.</t>
  </si>
  <si>
    <t>Dressez la liste des articles demandés. Donnez des détails sur les modèles, les fabricants, les prix et les taxes qui s’appliquent. Justifiez la pertinence de chaque article demandé.
Achat (moins 25 k$ par équipement avant taxes)
Le total achat/location ne peut dépasser 25% du budget.</t>
  </si>
  <si>
    <r>
      <rPr>
        <b/>
        <sz val="12"/>
        <color theme="1"/>
        <rFont val="Univers"/>
        <family val="2"/>
      </rPr>
      <t xml:space="preserve">**Explication du financement complémentaire. </t>
    </r>
    <r>
      <rPr>
        <sz val="12"/>
        <color theme="1"/>
        <rFont val="Univers"/>
        <family val="2"/>
      </rPr>
      <t xml:space="preserve">
</t>
    </r>
    <r>
      <rPr>
        <i/>
        <sz val="12"/>
        <color theme="1"/>
        <rFont val="Univers"/>
        <family val="2"/>
      </rPr>
      <t>Veuillez spécifier le ou les financements complémentaires ciblés avec leur état d'avancement et/ou confirmations. Si les demandes ne sont pas envoyées, indiquez la date de dépôt anticipée ainsi que celle prévue pour la confirmation.</t>
    </r>
  </si>
  <si>
    <r>
      <t xml:space="preserve">Indiquez le nom (si vous avez ce renseignement), du personnel de recherche, comme les adjoints techniques et professionnels, du gestionnaire de projet, leurs catégories d’emploi, ainsi que les salaires proposés et les avantages sociaux non discrétionnaires. Décrivez brièvement les responsabilités liées à chacun des postes et précisez, en pourcentage, le temps que chaque personne consacrera au projet pendant la durée de celui-ci. 
Les sommes liées à la libération des professeurs universitaires pour réaliser des activités dans le cadre des projets ne peuvent figurer dans ce poste de dépense, à moins que l’établissement confirme par lettre le coût réel de la période de dégagement du chercheur de ses responsabilités habituelles. 
</t>
    </r>
    <r>
      <rPr>
        <i/>
        <sz val="12"/>
        <rFont val="Univers"/>
        <family val="2"/>
      </rPr>
      <t>Les salaires incluant les avantages sociaux des professeurs nouvellement recrutés par une institution académique sur la base d’une expertise reconnue peuvent être couverts pour une période maximale de trois ans, tant qu'ils font partie d'une chaire de recherche qui se consacre à répondre aux besoins d'une industrie émergente au Québec. Ces chaires assurent également la génération de personnel hautement qualifié pour intégrer la main-d’œuvre de ces secteurs industriels clés.</t>
    </r>
  </si>
  <si>
    <r>
      <t xml:space="preserve">Autres </t>
    </r>
    <r>
      <rPr>
        <b/>
        <sz val="12"/>
        <color rgb="FF0070C0"/>
        <rFont val="Univers"/>
        <family val="2"/>
      </rPr>
      <t>(à préciser)</t>
    </r>
    <r>
      <rPr>
        <b/>
        <sz val="12"/>
        <color theme="1"/>
        <rFont val="Univers"/>
        <family val="2"/>
      </rPr>
      <t xml:space="preserve"> :</t>
    </r>
  </si>
  <si>
    <r>
      <rPr>
        <b/>
        <i/>
        <sz val="12"/>
        <color theme="1"/>
        <rFont val="Univers"/>
        <family val="2"/>
      </rPr>
      <t>Frais de plateformes</t>
    </r>
    <r>
      <rPr>
        <i/>
        <sz val="12"/>
        <color theme="1"/>
        <rFont val="Univers"/>
        <family val="2"/>
      </rPr>
      <t xml:space="preserve">
Indiquer le coût d’utilisation, le nombre d’échantillons, les frais d’entretien ne sont pas admissibles puisqu’ils sont inclus dans les FIR.
</t>
    </r>
    <r>
      <rPr>
        <b/>
        <i/>
        <sz val="12"/>
        <color theme="1"/>
        <rFont val="Univers"/>
        <family val="2"/>
      </rPr>
      <t>Frais liés aux contrats de sous-traitance</t>
    </r>
    <r>
      <rPr>
        <i/>
        <sz val="12"/>
        <color theme="1"/>
        <rFont val="Univers"/>
        <family val="2"/>
      </rPr>
      <t xml:space="preserve">
Pour les prestations de services externes, les sous-traitants doivent être mentionnés et ils ne doivent pas être inscrits au Registre des entreprises non admissibles aux contrats publics (RENA). Identifier les sous-traitants ou les sous-traitants susceptibles d’être contactés dans le cadre d’un appel d’offres si les politiques de l'établissement l’exigent.
Sous-traitant 1 :
Numéro d’entreprise (NEQ)
Nom légal de l’entreprise
Site web
Activités principales du sous-traitant
Expertises mobilisées pour le développement du projet
</t>
    </r>
    <r>
      <rPr>
        <b/>
        <i/>
        <sz val="12"/>
        <color theme="1"/>
        <rFont val="Univers"/>
        <family val="2"/>
      </rPr>
      <t xml:space="preserve">Honoraires professionnels
</t>
    </r>
    <r>
      <rPr>
        <i/>
        <sz val="12"/>
        <color theme="1"/>
        <rFont val="Univers"/>
        <family val="2"/>
      </rPr>
      <t xml:space="preserve">
</t>
    </r>
    <r>
      <rPr>
        <b/>
        <i/>
        <sz val="12"/>
        <color theme="1"/>
        <rFont val="Univers"/>
        <family val="2"/>
      </rPr>
      <t>Frais de diffusion des connaissances</t>
    </r>
    <r>
      <rPr>
        <i/>
        <sz val="12"/>
        <color theme="1"/>
        <rFont val="Univers"/>
        <family val="2"/>
      </rPr>
      <t xml:space="preserve">
Fournissez des renseignements détaillés sur les frais de publication et les frais liés aux ateliers à l’intention des utilisateurs et aux autres activités qui favorisent les collaborations et la mobilisation des connaissances en lien avec le projet de recherche.
Compensations monétaires pour participation aux projets
</t>
    </r>
    <r>
      <rPr>
        <b/>
        <i/>
        <sz val="12"/>
        <color theme="1"/>
        <rFont val="Univers"/>
        <family val="2"/>
      </rPr>
      <t xml:space="preserve">
Activités te</t>
    </r>
    <r>
      <rPr>
        <b/>
        <i/>
        <sz val="12"/>
        <rFont val="Univers"/>
        <family val="2"/>
      </rPr>
      <t xml:space="preserve">rrain, mise à l'échelle et ateliers </t>
    </r>
    <r>
      <rPr>
        <i/>
        <sz val="12"/>
        <color rgb="FFFF0000"/>
        <rFont val="Univers"/>
        <family val="2"/>
      </rPr>
      <t xml:space="preserve">
</t>
    </r>
    <r>
      <rPr>
        <i/>
        <sz val="12"/>
        <color theme="1"/>
        <rFont val="Univers"/>
        <family val="2"/>
      </rPr>
      <t xml:space="preserve">Indiquez les dépenses engagées pour les essais sur le terrain, les coûts de mise à l’échelle, les projets de démonstration ou les ateliers et les activités permettant de concevoir ou d’approfondir des travaux de recherche avec les organismes partenaires. 
</t>
    </r>
    <r>
      <rPr>
        <b/>
        <i/>
        <sz val="12"/>
        <color theme="1"/>
        <rFont val="Univers"/>
        <family val="2"/>
      </rPr>
      <t>Frais de gestion d’exploitation de propriété intellectuelle</t>
    </r>
    <r>
      <rPr>
        <i/>
        <sz val="12"/>
        <color theme="1"/>
        <rFont val="Univers"/>
        <family val="2"/>
      </rPr>
      <t xml:space="preserve">
Les frais liés à la gestion de la PI à l’exclusion des coûts de dépôt et de maintien de brevet demandé par les offices de la propriétés intellectuelles.
</t>
    </r>
    <r>
      <rPr>
        <b/>
        <i/>
        <sz val="12"/>
        <color theme="1"/>
        <rFont val="Univers"/>
        <family val="2"/>
      </rPr>
      <t xml:space="preserve">
</t>
    </r>
  </si>
  <si>
    <t>Salaires, traitements et avantages sociaux (professionnels, techniciens)</t>
  </si>
  <si>
    <t>PME</t>
  </si>
  <si>
    <t>GE</t>
  </si>
  <si>
    <t>Contributions en nature admissible (GE)</t>
  </si>
  <si>
    <t>-</t>
  </si>
  <si>
    <t>Organisme de recherche 1</t>
  </si>
  <si>
    <t>Organisme de recherche 2</t>
  </si>
  <si>
    <t>Organisme de recherche 3</t>
  </si>
  <si>
    <t>Frais de déplacement et de séjours  (conférences, travaux sur le terrain)</t>
  </si>
  <si>
    <t>Frais de gestion CRITM  (inclus ci-dessus)*</t>
  </si>
  <si>
    <t>* Les frais de gestion du CRITM son maximisés à 50k$</t>
  </si>
  <si>
    <t>*Pour aider au calcul de ces frais, il est utile de communiquer avec le CRITM et d'utiliser les simulateurs à l'onglet 3.</t>
  </si>
  <si>
    <r>
      <rPr>
        <i/>
        <vertAlign val="superscript"/>
        <sz val="12"/>
        <color theme="1"/>
        <rFont val="Univers"/>
        <family val="2"/>
      </rPr>
      <t>1</t>
    </r>
    <r>
      <rPr>
        <i/>
        <sz val="12"/>
        <color theme="1"/>
        <rFont val="Univers"/>
        <family val="2"/>
      </rPr>
      <t xml:space="preserve"> Catégorie de dépenses admissibles aux firs</t>
    </r>
  </si>
  <si>
    <r>
      <rPr>
        <i/>
        <vertAlign val="superscript"/>
        <sz val="12"/>
        <color theme="1"/>
        <rFont val="Univers"/>
        <family val="2"/>
      </rPr>
      <t>2</t>
    </r>
    <r>
      <rPr>
        <i/>
        <sz val="12"/>
        <color theme="1"/>
        <rFont val="Univers"/>
        <family val="2"/>
      </rPr>
      <t xml:space="preserve"> </t>
    </r>
    <r>
      <rPr>
        <i/>
        <sz val="12"/>
        <color rgb="FFFF0000"/>
        <rFont val="Univers"/>
        <family val="2"/>
      </rPr>
      <t xml:space="preserve">Pour les projets PSO GE seulement. </t>
    </r>
    <r>
      <rPr>
        <i/>
        <sz val="12"/>
        <color theme="1"/>
        <rFont val="Univers"/>
        <family val="2"/>
      </rPr>
      <t>Il faut aussi ajouter la nature admissible dans les postes de dépenses des coûts du projet afin d'équilibrer les budgets.</t>
    </r>
  </si>
  <si>
    <r>
      <t>Nature admissible ($)</t>
    </r>
    <r>
      <rPr>
        <vertAlign val="superscript"/>
        <sz val="12"/>
        <color rgb="FFFF0000"/>
        <rFont val="Univers"/>
        <family val="2"/>
      </rPr>
      <t>2</t>
    </r>
  </si>
  <si>
    <t>Contributions en nature non admissible</t>
  </si>
  <si>
    <t>1. Montage financier</t>
  </si>
  <si>
    <t>Coûts directs (100%)</t>
  </si>
  <si>
    <t>Coûts directs (espèces et nature)</t>
  </si>
  <si>
    <r>
      <t>Tableau synthèse</t>
    </r>
    <r>
      <rPr>
        <b/>
        <sz val="14"/>
        <rFont val="Univers"/>
        <family val="2"/>
      </rPr>
      <t xml:space="preserve"> (</t>
    </r>
    <r>
      <rPr>
        <b/>
        <sz val="14"/>
        <color rgb="FFFF0000"/>
        <rFont val="Univers"/>
        <family val="2"/>
      </rPr>
      <t>remplissage automatique des cases grises</t>
    </r>
    <r>
      <rPr>
        <b/>
        <sz val="14"/>
        <rFont val="Univers"/>
        <family val="2"/>
      </rPr>
      <t>)</t>
    </r>
  </si>
  <si>
    <t>2. Coûts directs</t>
  </si>
  <si>
    <r>
      <t xml:space="preserve">Total autres </t>
    </r>
    <r>
      <rPr>
        <b/>
        <sz val="12"/>
        <color rgb="FF0070C0"/>
        <rFont val="Univers"/>
        <family val="2"/>
      </rPr>
      <t>(à préciser)</t>
    </r>
    <r>
      <rPr>
        <b/>
        <sz val="12"/>
        <color theme="1"/>
        <rFont val="Univers"/>
        <family val="2"/>
      </rPr>
      <t xml:space="preserve"> :</t>
    </r>
  </si>
  <si>
    <t>3. Justification des coûts directs</t>
  </si>
  <si>
    <t>Grand total des dépenses admissibles au fir par établissement de recherche</t>
  </si>
  <si>
    <r>
      <t xml:space="preserve">Organisme de recherche 1 </t>
    </r>
    <r>
      <rPr>
        <sz val="12"/>
        <color rgb="FF0070C0"/>
        <rFont val="Univers"/>
        <family val="2"/>
      </rPr>
      <t>(précisez le nom SVP):</t>
    </r>
  </si>
  <si>
    <r>
      <t xml:space="preserve">Organisme de recherche 2 </t>
    </r>
    <r>
      <rPr>
        <sz val="12"/>
        <color rgb="FF0070C0"/>
        <rFont val="Univers"/>
        <family val="2"/>
      </rPr>
      <t>(précisez le nom SVP):</t>
    </r>
  </si>
  <si>
    <r>
      <t xml:space="preserve">Organisme de recherche 3 </t>
    </r>
    <r>
      <rPr>
        <sz val="12"/>
        <color rgb="FF0070C0"/>
        <rFont val="Univers"/>
        <family val="2"/>
      </rPr>
      <t>(précisez le nom SVP):</t>
    </r>
  </si>
  <si>
    <r>
      <t>Entreprises</t>
    </r>
    <r>
      <rPr>
        <sz val="12"/>
        <color rgb="FFFF0000"/>
        <rFont val="Univers"/>
        <family val="2"/>
      </rPr>
      <t xml:space="preserve"> </t>
    </r>
    <r>
      <rPr>
        <sz val="12"/>
        <color theme="1"/>
        <rFont val="Univers"/>
        <family val="2"/>
      </rPr>
      <t xml:space="preserve">1 (nature admissible volet GE) </t>
    </r>
    <r>
      <rPr>
        <sz val="12"/>
        <color rgb="FF0070C0"/>
        <rFont val="Univers"/>
        <family val="2"/>
      </rPr>
      <t>(précisez le nom SVP):</t>
    </r>
  </si>
  <si>
    <r>
      <t>Entreprises</t>
    </r>
    <r>
      <rPr>
        <sz val="12"/>
        <color rgb="FFFF0000"/>
        <rFont val="Univers"/>
        <family val="2"/>
      </rPr>
      <t xml:space="preserve"> </t>
    </r>
    <r>
      <rPr>
        <sz val="12"/>
        <color theme="1"/>
        <rFont val="Univers"/>
        <family val="2"/>
      </rPr>
      <t xml:space="preserve">2 (nature admissible volet GE) </t>
    </r>
    <r>
      <rPr>
        <sz val="12"/>
        <color rgb="FF0070C0"/>
        <rFont val="Univers"/>
        <family val="2"/>
      </rPr>
      <t>(précisez le nom SVP):</t>
    </r>
  </si>
  <si>
    <r>
      <t>Entreprises</t>
    </r>
    <r>
      <rPr>
        <sz val="12"/>
        <color rgb="FFFF0000"/>
        <rFont val="Univers"/>
        <family val="2"/>
      </rPr>
      <t xml:space="preserve"> </t>
    </r>
    <r>
      <rPr>
        <sz val="12"/>
        <color theme="1"/>
        <rFont val="Univers"/>
        <family val="2"/>
      </rPr>
      <t xml:space="preserve">3 (nature admissible volet GE) </t>
    </r>
    <r>
      <rPr>
        <sz val="12"/>
        <color rgb="FF0070C0"/>
        <rFont val="Univers"/>
        <family val="2"/>
      </rPr>
      <t>(précisez le nom SVP):</t>
    </r>
  </si>
  <si>
    <t>Total salaires, traitements et avanctages sociaux</t>
  </si>
  <si>
    <t>Total bourses à des étudiants</t>
  </si>
  <si>
    <t>Total Matériel, produits consommables et fournitures</t>
  </si>
  <si>
    <t>Total achat et location d'équipements</t>
  </si>
  <si>
    <t>Total frais de déplacement et de séjours</t>
  </si>
  <si>
    <t>Grand total coûts directs (sans les firs)</t>
  </si>
  <si>
    <t>1. Indiquez le budget de recherche prévu dans la case jaune (budget net sans les frais de gestion CRITM).</t>
  </si>
  <si>
    <t>2. Les taux très précis ci-dessous pemettent de respecter les règles du CRSNG pour qui la contribution industrielle aux frais de gestion du CRITM n'est pas admissible dans le calcul de leur ratio 2:1.</t>
  </si>
  <si>
    <t>3. Selon le financement complémentaire prévu, le CRITM pourra vous proposer des taux différents.</t>
  </si>
  <si>
    <t>4. Chaque partenaire industriel doit contribuer pour un minimum de  4 % en espèces au projet.</t>
  </si>
  <si>
    <t>GRAND TOTAL COÛTS DIRECTS (sans les firs)</t>
  </si>
  <si>
    <t>CALCUL DES FRAIS INDIRECTS DE RECHERCHE (FIR) - POUR LES UNIVERSITÉS ET LES CCTT ADMISSIBLES</t>
  </si>
  <si>
    <t>*À noter que les FIR sont versés selon l'avancement des dépenses et de la contribution des revenus et en prenant compte des versements du ministère et sont présentés ici à titre indicatif</t>
  </si>
  <si>
    <t xml:space="preserve">*Attention certains organismes ne sont pas admissibles au FIR </t>
  </si>
  <si>
    <t>SIMULATEUR - PSO GE (absence de PME partenaire)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</si>
</sst>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0\ &quot;$&quot;_);[Red]\(#,##0\ &quot;$&quot;\)"/>
    <numFmt numFmtId="8" formatCode="#,##0.00\ &quot;$&quot;_);[Red]\(#,##0.00\ &quot;$&quot;\)"/>
    <numFmt numFmtId="44" formatCode="_ * #,##0.00_)\ &quot;$&quot;_ ;_ * \(#,##0.00\)\ &quot;$&quot;_ ;_ * &quot;-&quot;??_)\ &quot;$&quot;_ ;_ @_ "/>
    <numFmt numFmtId="164" formatCode="_ * #,##0_)\ &quot;$&quot;_ ;_ * \(#,##0\)\ &quot;$&quot;_ ;_ * &quot;-&quot;??_)\ &quot;$&quot;_ ;_ @_ "/>
    <numFmt numFmtId="165" formatCode="0.0%"/>
    <numFmt numFmtId="166" formatCode="#,##0\ &quot;$&quot;"/>
  </numFmts>
  <fonts count="32" x14ac:knownFonts="1">
    <font>
      <sz val="11"/>
      <color theme="1"/>
      <name val="Calibri"/>
      <family val="2"/>
      <scheme val="minor"/>
    </font>
    <font>
      <sz val="8"/>
      <name val="Calibri"/>
      <family val="2"/>
      <scheme val="minor"/>
    </font>
    <font>
      <sz val="11"/>
      <color theme="1"/>
      <name val="Calibri"/>
      <family val="2"/>
      <scheme val="minor"/>
    </font>
    <font>
      <sz val="11"/>
      <color theme="1"/>
      <name val="Univers"/>
      <family val="2"/>
    </font>
    <font>
      <b/>
      <sz val="14"/>
      <color theme="1"/>
      <name val="Univers"/>
      <family val="2"/>
    </font>
    <font>
      <i/>
      <sz val="9"/>
      <color theme="1"/>
      <name val="Univers"/>
      <family val="2"/>
    </font>
    <font>
      <sz val="9"/>
      <color theme="1"/>
      <name val="Univers"/>
      <family val="2"/>
    </font>
    <font>
      <b/>
      <sz val="9"/>
      <color theme="1"/>
      <name val="Univers"/>
      <family val="2"/>
    </font>
    <font>
      <i/>
      <sz val="9"/>
      <color rgb="FFFF0000"/>
      <name val="Univers"/>
      <family val="2"/>
    </font>
    <font>
      <sz val="14"/>
      <color theme="1"/>
      <name val="Univers"/>
      <family val="2"/>
    </font>
    <font>
      <b/>
      <sz val="14"/>
      <name val="Univers"/>
      <family val="2"/>
    </font>
    <font>
      <b/>
      <i/>
      <sz val="12"/>
      <color theme="1"/>
      <name val="Univers"/>
      <family val="2"/>
    </font>
    <font>
      <sz val="12"/>
      <color theme="1"/>
      <name val="Univers"/>
      <family val="2"/>
    </font>
    <font>
      <b/>
      <sz val="12"/>
      <color theme="1"/>
      <name val="Univers"/>
      <family val="2"/>
    </font>
    <font>
      <sz val="12"/>
      <name val="Univers"/>
      <family val="2"/>
    </font>
    <font>
      <vertAlign val="superscript"/>
      <sz val="12"/>
      <color theme="1"/>
      <name val="Univers"/>
      <family val="2"/>
    </font>
    <font>
      <b/>
      <sz val="12"/>
      <color rgb="FFFF0000"/>
      <name val="Univers"/>
      <family val="2"/>
    </font>
    <font>
      <i/>
      <sz val="12"/>
      <color theme="1"/>
      <name val="Univers"/>
      <family val="2"/>
    </font>
    <font>
      <i/>
      <vertAlign val="superscript"/>
      <sz val="12"/>
      <color theme="1"/>
      <name val="Univers"/>
      <family val="2"/>
    </font>
    <font>
      <b/>
      <i/>
      <sz val="12"/>
      <color rgb="FFFF0000"/>
      <name val="Univers"/>
      <family val="2"/>
    </font>
    <font>
      <sz val="12"/>
      <color rgb="FFFF0000"/>
      <name val="Univers"/>
      <family val="2"/>
    </font>
    <font>
      <i/>
      <sz val="12"/>
      <name val="Univers"/>
      <family val="2"/>
    </font>
    <font>
      <b/>
      <sz val="12"/>
      <name val="Univers"/>
      <family val="2"/>
    </font>
    <font>
      <i/>
      <sz val="12"/>
      <color rgb="FFFF0000"/>
      <name val="Univers"/>
      <family val="2"/>
    </font>
    <font>
      <b/>
      <i/>
      <sz val="12"/>
      <name val="Univers"/>
      <family val="2"/>
    </font>
    <font>
      <sz val="12"/>
      <color theme="1"/>
      <name val="Calibri"/>
      <family val="2"/>
      <scheme val="minor"/>
    </font>
    <font>
      <b/>
      <sz val="12"/>
      <color rgb="FF0070C0"/>
      <name val="Univers"/>
      <family val="2"/>
    </font>
    <font>
      <vertAlign val="superscript"/>
      <sz val="12"/>
      <color rgb="FFFF0000"/>
      <name val="Univers"/>
      <family val="2"/>
    </font>
    <font>
      <u/>
      <sz val="12"/>
      <color theme="1"/>
      <name val="Univers"/>
      <family val="2"/>
    </font>
    <font>
      <u/>
      <sz val="12"/>
      <name val="Univers"/>
      <family val="2"/>
    </font>
    <font>
      <b/>
      <sz val="14"/>
      <color rgb="FFFF0000"/>
      <name val="Univers"/>
      <family val="2"/>
    </font>
    <font>
      <sz val="12"/>
      <color rgb="FF0070C0"/>
      <name val="Univers"/>
      <family val="2"/>
    </font>
  </fonts>
  <fills count="15">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theme="0" tint="-0.249977111117893"/>
        <bgColor indexed="64"/>
      </patternFill>
    </fill>
    <fill>
      <patternFill patternType="solid">
        <fgColor rgb="FFDFF4FD"/>
        <bgColor indexed="64"/>
      </patternFill>
    </fill>
    <fill>
      <patternFill patternType="solid">
        <fgColor theme="9" tint="0.79998168889431442"/>
        <bgColor indexed="64"/>
      </patternFill>
    </fill>
    <fill>
      <patternFill patternType="solid">
        <fgColor theme="0"/>
        <bgColor indexed="64"/>
      </patternFill>
    </fill>
    <fill>
      <patternFill patternType="solid">
        <fgColor theme="2"/>
        <bgColor indexed="64"/>
      </patternFill>
    </fill>
    <fill>
      <patternFill patternType="solid">
        <fgColor theme="2" tint="-0.249977111117893"/>
        <bgColor indexed="64"/>
      </patternFill>
    </fill>
    <fill>
      <patternFill patternType="solid">
        <fgColor rgb="FFFFFFFF"/>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3"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diagonal/>
    </border>
    <border>
      <left style="double">
        <color indexed="64"/>
      </left>
      <right/>
      <top style="thin">
        <color indexed="64"/>
      </top>
      <bottom style="thin">
        <color indexed="64"/>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193">
    <xf numFmtId="0" fontId="0" fillId="0" borderId="0" xfId="0"/>
    <xf numFmtId="0" fontId="0" fillId="0" borderId="0" xfId="0" applyAlignment="1">
      <alignment vertical="center"/>
    </xf>
    <xf numFmtId="0" fontId="3" fillId="0" borderId="0" xfId="0" applyFont="1" applyProtection="1">
      <protection locked="0"/>
    </xf>
    <xf numFmtId="0" fontId="5" fillId="0" borderId="0" xfId="0" applyFont="1" applyAlignment="1" applyProtection="1">
      <alignment horizontal="left" wrapText="1"/>
      <protection locked="0"/>
    </xf>
    <xf numFmtId="0" fontId="6" fillId="0" borderId="0" xfId="0" applyFont="1" applyProtection="1">
      <protection locked="0"/>
    </xf>
    <xf numFmtId="0" fontId="6" fillId="0" borderId="0" xfId="0" applyFont="1"/>
    <xf numFmtId="0" fontId="9" fillId="0" borderId="0" xfId="0" applyFont="1"/>
    <xf numFmtId="0" fontId="3"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wrapText="1"/>
    </xf>
    <xf numFmtId="0" fontId="12" fillId="0" borderId="0" xfId="0" applyFont="1" applyProtection="1">
      <protection locked="0"/>
    </xf>
    <xf numFmtId="0" fontId="13" fillId="2" borderId="1" xfId="0" applyFont="1" applyFill="1" applyBorder="1" applyAlignment="1">
      <alignment horizontal="center"/>
    </xf>
    <xf numFmtId="0" fontId="12" fillId="0" borderId="1" xfId="0" applyFont="1" applyBorder="1" applyAlignment="1" applyProtection="1">
      <alignment horizontal="center"/>
      <protection locked="0"/>
    </xf>
    <xf numFmtId="0" fontId="12" fillId="0" borderId="0" xfId="0" applyFont="1" applyAlignment="1" applyProtection="1">
      <alignment horizontal="center"/>
      <protection locked="0"/>
    </xf>
    <xf numFmtId="0" fontId="16" fillId="0" borderId="0" xfId="0" applyFont="1" applyProtection="1">
      <protection locked="0"/>
    </xf>
    <xf numFmtId="0" fontId="17" fillId="0" borderId="0" xfId="0" applyFont="1" applyProtection="1">
      <protection locked="0"/>
    </xf>
    <xf numFmtId="0" fontId="12" fillId="0" borderId="0" xfId="0" applyFont="1"/>
    <xf numFmtId="0" fontId="11" fillId="0" borderId="0" xfId="0" applyFont="1"/>
    <xf numFmtId="0" fontId="12" fillId="2" borderId="1" xfId="0" applyFont="1" applyFill="1" applyBorder="1" applyAlignment="1">
      <alignment wrapText="1"/>
    </xf>
    <xf numFmtId="164" fontId="12" fillId="0" borderId="1" xfId="1" applyNumberFormat="1" applyFont="1" applyBorder="1" applyProtection="1">
      <protection locked="0"/>
    </xf>
    <xf numFmtId="164" fontId="12" fillId="2" borderId="1" xfId="1" applyNumberFormat="1" applyFont="1" applyFill="1" applyBorder="1"/>
    <xf numFmtId="0" fontId="13" fillId="2" borderId="1" xfId="0" applyFont="1" applyFill="1" applyBorder="1" applyAlignment="1">
      <alignment wrapText="1"/>
    </xf>
    <xf numFmtId="164" fontId="13" fillId="2" borderId="1" xfId="1" applyNumberFormat="1" applyFont="1" applyFill="1" applyBorder="1"/>
    <xf numFmtId="0" fontId="13" fillId="0" borderId="0" xfId="0" applyFont="1" applyAlignment="1">
      <alignment wrapText="1"/>
    </xf>
    <xf numFmtId="164" fontId="12" fillId="0" borderId="0" xfId="1" applyNumberFormat="1" applyFont="1" applyFill="1" applyBorder="1"/>
    <xf numFmtId="0" fontId="17" fillId="0" borderId="0" xfId="0" applyFont="1"/>
    <xf numFmtId="164" fontId="12" fillId="0" borderId="0" xfId="0" applyNumberFormat="1" applyFont="1"/>
    <xf numFmtId="0" fontId="20" fillId="0" borderId="0" xfId="0" applyFont="1"/>
    <xf numFmtId="0" fontId="21" fillId="0" borderId="0" xfId="0" applyFont="1"/>
    <xf numFmtId="0" fontId="13" fillId="0" borderId="0" xfId="0" applyFont="1"/>
    <xf numFmtId="0" fontId="13" fillId="0" borderId="0" xfId="0" applyFont="1" applyAlignment="1">
      <alignment horizontal="right"/>
    </xf>
    <xf numFmtId="0" fontId="22" fillId="0" borderId="1" xfId="0" applyFont="1" applyBorder="1" applyAlignment="1">
      <alignment horizontal="center"/>
    </xf>
    <xf numFmtId="0" fontId="13" fillId="0" borderId="1" xfId="0" applyFont="1" applyBorder="1" applyAlignment="1">
      <alignment horizontal="center"/>
    </xf>
    <xf numFmtId="0" fontId="13" fillId="7" borderId="1" xfId="0" applyFont="1" applyFill="1" applyBorder="1" applyAlignment="1">
      <alignment wrapText="1"/>
    </xf>
    <xf numFmtId="49" fontId="13" fillId="0" borderId="1" xfId="1" applyNumberFormat="1" applyFont="1" applyBorder="1" applyAlignment="1">
      <alignment vertical="top"/>
    </xf>
    <xf numFmtId="0" fontId="17" fillId="0" borderId="6" xfId="0" applyFont="1" applyBorder="1"/>
    <xf numFmtId="10" fontId="12" fillId="0" borderId="0" xfId="0" applyNumberFormat="1" applyFont="1"/>
    <xf numFmtId="0" fontId="12" fillId="0" borderId="0" xfId="0" applyFont="1" applyAlignment="1">
      <alignment horizontal="right"/>
    </xf>
    <xf numFmtId="0" fontId="13" fillId="0" borderId="8" xfId="0" applyFont="1" applyBorder="1" applyAlignment="1">
      <alignment horizontal="right"/>
    </xf>
    <xf numFmtId="164" fontId="12" fillId="2" borderId="1" xfId="0" applyNumberFormat="1" applyFont="1" applyFill="1" applyBorder="1" applyAlignment="1">
      <alignment horizontal="center"/>
    </xf>
    <xf numFmtId="0" fontId="12" fillId="0" borderId="0" xfId="0" applyFont="1" applyAlignment="1">
      <alignment vertical="center"/>
    </xf>
    <xf numFmtId="0" fontId="12" fillId="0" borderId="1" xfId="0" applyFont="1" applyBorder="1" applyAlignment="1" applyProtection="1">
      <alignment horizontal="left" vertical="center" wrapText="1"/>
      <protection locked="0"/>
    </xf>
    <xf numFmtId="44" fontId="12" fillId="0" borderId="1" xfId="1" applyFont="1" applyBorder="1" applyAlignment="1" applyProtection="1">
      <alignment vertical="center"/>
      <protection locked="0"/>
    </xf>
    <xf numFmtId="44" fontId="12" fillId="0" borderId="3" xfId="1" applyFont="1" applyBorder="1" applyAlignment="1" applyProtection="1">
      <alignment vertical="center"/>
      <protection locked="0"/>
    </xf>
    <xf numFmtId="0" fontId="12" fillId="7" borderId="1" xfId="0" applyFont="1" applyFill="1" applyBorder="1" applyAlignment="1" applyProtection="1">
      <alignment horizontal="left" vertical="center" wrapText="1"/>
      <protection locked="0"/>
    </xf>
    <xf numFmtId="44" fontId="12" fillId="0" borderId="9" xfId="1" applyFont="1" applyBorder="1" applyAlignment="1" applyProtection="1">
      <alignment vertical="center"/>
      <protection locked="0"/>
    </xf>
    <xf numFmtId="44" fontId="12" fillId="0" borderId="4" xfId="1" applyFont="1" applyBorder="1" applyAlignment="1" applyProtection="1">
      <alignment vertical="center"/>
      <protection locked="0"/>
    </xf>
    <xf numFmtId="8" fontId="12" fillId="0" borderId="1" xfId="1" applyNumberFormat="1" applyFont="1" applyBorder="1" applyAlignment="1" applyProtection="1">
      <alignment vertical="center"/>
      <protection locked="0"/>
    </xf>
    <xf numFmtId="0" fontId="24" fillId="0" borderId="0" xfId="0" applyFont="1" applyAlignment="1">
      <alignment vertical="center"/>
    </xf>
    <xf numFmtId="0" fontId="25" fillId="0" borderId="0" xfId="0" applyFont="1" applyAlignment="1">
      <alignment vertical="center"/>
    </xf>
    <xf numFmtId="0" fontId="13" fillId="0" borderId="1" xfId="0" applyFont="1" applyBorder="1" applyAlignment="1">
      <alignment vertical="center"/>
    </xf>
    <xf numFmtId="0" fontId="17" fillId="6" borderId="1" xfId="0" applyFont="1" applyFill="1" applyBorder="1" applyAlignment="1">
      <alignment horizontal="left" vertical="center" wrapText="1"/>
    </xf>
    <xf numFmtId="0" fontId="12" fillId="7" borderId="1" xfId="0" applyFont="1" applyFill="1" applyBorder="1" applyAlignment="1">
      <alignment vertical="center"/>
    </xf>
    <xf numFmtId="0" fontId="17" fillId="6" borderId="1" xfId="0" applyFont="1" applyFill="1" applyBorder="1" applyAlignment="1">
      <alignment horizontal="justify" vertical="center" wrapText="1"/>
    </xf>
    <xf numFmtId="0" fontId="12" fillId="7" borderId="1" xfId="0" applyFont="1" applyFill="1" applyBorder="1" applyAlignment="1">
      <alignment vertical="center" wrapText="1"/>
    </xf>
    <xf numFmtId="0" fontId="21" fillId="6" borderId="1" xfId="0" applyFont="1" applyFill="1" applyBorder="1" applyAlignment="1">
      <alignment vertical="center" wrapText="1"/>
    </xf>
    <xf numFmtId="0" fontId="17" fillId="6" borderId="1" xfId="0" applyFont="1" applyFill="1" applyBorder="1" applyAlignment="1">
      <alignment vertical="center" wrapText="1"/>
    </xf>
    <xf numFmtId="0" fontId="12" fillId="0" borderId="1" xfId="0" applyFont="1" applyBorder="1" applyAlignment="1">
      <alignment vertical="center" wrapText="1"/>
    </xf>
    <xf numFmtId="0" fontId="0" fillId="0" borderId="0" xfId="0" quotePrefix="1"/>
    <xf numFmtId="0" fontId="12" fillId="10" borderId="0" xfId="0" applyFont="1" applyFill="1"/>
    <xf numFmtId="0" fontId="13" fillId="10" borderId="0" xfId="0" applyFont="1" applyFill="1" applyAlignment="1">
      <alignment wrapText="1"/>
    </xf>
    <xf numFmtId="0" fontId="14" fillId="0" borderId="0" xfId="0" applyFont="1" applyAlignment="1">
      <alignment wrapText="1"/>
    </xf>
    <xf numFmtId="164" fontId="12" fillId="0" borderId="0" xfId="1" applyNumberFormat="1" applyFont="1" applyFill="1" applyBorder="1" applyProtection="1">
      <protection locked="0"/>
    </xf>
    <xf numFmtId="0" fontId="22" fillId="2" borderId="1" xfId="0" applyFont="1" applyFill="1" applyBorder="1" applyAlignment="1">
      <alignment wrapText="1"/>
    </xf>
    <xf numFmtId="164" fontId="13" fillId="0" borderId="0" xfId="1" applyNumberFormat="1" applyFont="1" applyFill="1" applyBorder="1" applyProtection="1">
      <protection locked="0"/>
    </xf>
    <xf numFmtId="0" fontId="17" fillId="11" borderId="0" xfId="0" applyFont="1" applyFill="1" applyProtection="1">
      <protection locked="0"/>
    </xf>
    <xf numFmtId="44" fontId="12" fillId="2" borderId="1" xfId="1" applyFont="1" applyFill="1" applyBorder="1"/>
    <xf numFmtId="0" fontId="28" fillId="0" borderId="0" xfId="0" applyFont="1"/>
    <xf numFmtId="0" fontId="28" fillId="0" borderId="11" xfId="0" applyFont="1" applyBorder="1"/>
    <xf numFmtId="0" fontId="29" fillId="0" borderId="11" xfId="0" applyFont="1" applyBorder="1" applyAlignment="1">
      <alignment wrapText="1"/>
    </xf>
    <xf numFmtId="164" fontId="28" fillId="0" borderId="11" xfId="1" applyNumberFormat="1" applyFont="1" applyFill="1" applyBorder="1"/>
    <xf numFmtId="0" fontId="13" fillId="0" borderId="1" xfId="0" applyFont="1" applyBorder="1" applyAlignment="1">
      <alignment vertical="center" wrapText="1"/>
    </xf>
    <xf numFmtId="44" fontId="12" fillId="0" borderId="1" xfId="0" applyNumberFormat="1" applyFont="1" applyBorder="1" applyProtection="1">
      <protection locked="0"/>
    </xf>
    <xf numFmtId="0" fontId="13" fillId="13" borderId="0" xfId="0" applyFont="1" applyFill="1"/>
    <xf numFmtId="166" fontId="13" fillId="2" borderId="1" xfId="0" applyNumberFormat="1" applyFont="1" applyFill="1" applyBorder="1" applyAlignment="1">
      <alignment horizontal="center"/>
    </xf>
    <xf numFmtId="166" fontId="12" fillId="0" borderId="0" xfId="1" applyNumberFormat="1" applyFont="1"/>
    <xf numFmtId="166" fontId="12" fillId="2" borderId="1" xfId="1" applyNumberFormat="1" applyFont="1" applyFill="1" applyBorder="1"/>
    <xf numFmtId="166" fontId="12" fillId="0" borderId="0" xfId="1" applyNumberFormat="1" applyFont="1" applyFill="1" applyBorder="1"/>
    <xf numFmtId="166" fontId="13" fillId="0" borderId="0" xfId="1" applyNumberFormat="1" applyFont="1"/>
    <xf numFmtId="166" fontId="13" fillId="2" borderId="1" xfId="1" applyNumberFormat="1" applyFont="1" applyFill="1" applyBorder="1"/>
    <xf numFmtId="166" fontId="6" fillId="0" borderId="0" xfId="1" applyNumberFormat="1" applyFont="1"/>
    <xf numFmtId="166" fontId="28" fillId="0" borderId="11" xfId="1" applyNumberFormat="1" applyFont="1" applyFill="1" applyBorder="1"/>
    <xf numFmtId="166" fontId="6" fillId="0" borderId="0" xfId="0" applyNumberFormat="1" applyFont="1"/>
    <xf numFmtId="164" fontId="0" fillId="0" borderId="0" xfId="0" applyNumberFormat="1"/>
    <xf numFmtId="0" fontId="14" fillId="0" borderId="0" xfId="0" applyFont="1" applyAlignment="1">
      <alignment vertical="center"/>
    </xf>
    <xf numFmtId="0" fontId="22" fillId="0" borderId="0" xfId="0" applyFont="1" applyAlignment="1">
      <alignment vertical="center"/>
    </xf>
    <xf numFmtId="8" fontId="17" fillId="11" borderId="12" xfId="0" applyNumberFormat="1" applyFont="1" applyFill="1" applyBorder="1"/>
    <xf numFmtId="0" fontId="12" fillId="11" borderId="6" xfId="0" applyFont="1" applyFill="1" applyBorder="1"/>
    <xf numFmtId="0" fontId="12" fillId="11" borderId="13" xfId="0" applyFont="1" applyFill="1" applyBorder="1"/>
    <xf numFmtId="8" fontId="17" fillId="11" borderId="14" xfId="0" applyNumberFormat="1" applyFont="1" applyFill="1" applyBorder="1"/>
    <xf numFmtId="0" fontId="12" fillId="11" borderId="0" xfId="0" applyFont="1" applyFill="1"/>
    <xf numFmtId="0" fontId="12" fillId="11" borderId="8" xfId="0" applyFont="1" applyFill="1" applyBorder="1"/>
    <xf numFmtId="0" fontId="17" fillId="11" borderId="15" xfId="0" applyFont="1" applyFill="1" applyBorder="1"/>
    <xf numFmtId="0" fontId="12" fillId="11" borderId="11" xfId="0" applyFont="1" applyFill="1" applyBorder="1"/>
    <xf numFmtId="0" fontId="12" fillId="11" borderId="16" xfId="0" applyFont="1" applyFill="1" applyBorder="1"/>
    <xf numFmtId="0" fontId="13" fillId="0" borderId="17" xfId="0" applyFont="1" applyBorder="1"/>
    <xf numFmtId="164" fontId="12" fillId="2" borderId="17" xfId="0" applyNumberFormat="1" applyFont="1" applyFill="1" applyBorder="1" applyAlignment="1">
      <alignment horizontal="center"/>
    </xf>
    <xf numFmtId="0" fontId="13" fillId="0" borderId="19" xfId="0" applyFont="1" applyBorder="1"/>
    <xf numFmtId="0" fontId="13" fillId="0" borderId="18" xfId="0" applyFont="1" applyBorder="1"/>
    <xf numFmtId="164" fontId="12" fillId="2" borderId="18" xfId="1" applyNumberFormat="1" applyFont="1" applyFill="1" applyBorder="1"/>
    <xf numFmtId="6" fontId="13" fillId="2" borderId="16" xfId="0" applyNumberFormat="1" applyFont="1" applyFill="1" applyBorder="1"/>
    <xf numFmtId="6" fontId="12" fillId="2" borderId="17" xfId="0" applyNumberFormat="1" applyFont="1" applyFill="1" applyBorder="1"/>
    <xf numFmtId="44" fontId="12" fillId="0" borderId="20" xfId="1" applyFont="1" applyBorder="1" applyAlignment="1" applyProtection="1">
      <alignment vertical="center"/>
      <protection locked="0"/>
    </xf>
    <xf numFmtId="44" fontId="13" fillId="14" borderId="1" xfId="1" applyFont="1" applyFill="1" applyBorder="1" applyAlignment="1">
      <alignment vertical="center" wrapText="1"/>
    </xf>
    <xf numFmtId="44" fontId="13" fillId="14" borderId="1" xfId="0" applyNumberFormat="1" applyFont="1" applyFill="1" applyBorder="1" applyAlignment="1">
      <alignment vertical="center" wrapText="1"/>
    </xf>
    <xf numFmtId="0" fontId="0" fillId="14" borderId="1" xfId="0" applyFill="1" applyBorder="1"/>
    <xf numFmtId="1" fontId="0" fillId="14" borderId="1" xfId="0" applyNumberFormat="1" applyFill="1" applyBorder="1"/>
    <xf numFmtId="0" fontId="13" fillId="2" borderId="1" xfId="0" applyFont="1" applyFill="1" applyBorder="1"/>
    <xf numFmtId="0" fontId="12" fillId="11" borderId="1" xfId="0" applyFont="1" applyFill="1" applyBorder="1"/>
    <xf numFmtId="44" fontId="12" fillId="8" borderId="1" xfId="0" applyNumberFormat="1" applyFont="1" applyFill="1" applyBorder="1"/>
    <xf numFmtId="0" fontId="14" fillId="8" borderId="1" xfId="0" applyFont="1" applyFill="1" applyBorder="1"/>
    <xf numFmtId="0" fontId="12" fillId="8" borderId="1" xfId="0" applyFont="1" applyFill="1" applyBorder="1"/>
    <xf numFmtId="0" fontId="12" fillId="2" borderId="1" xfId="0" applyFont="1" applyFill="1" applyBorder="1"/>
    <xf numFmtId="0" fontId="12" fillId="2" borderId="1" xfId="0" applyFont="1" applyFill="1" applyBorder="1" applyAlignment="1">
      <alignment horizontal="center"/>
    </xf>
    <xf numFmtId="0" fontId="12" fillId="8" borderId="0" xfId="0" applyFont="1" applyFill="1" applyAlignment="1">
      <alignment horizontal="center"/>
    </xf>
    <xf numFmtId="9" fontId="12" fillId="8" borderId="1" xfId="2" applyFont="1" applyFill="1" applyBorder="1" applyAlignment="1" applyProtection="1"/>
    <xf numFmtId="0" fontId="12" fillId="8" borderId="1" xfId="0" applyFont="1" applyFill="1" applyBorder="1" applyAlignment="1">
      <alignment horizontal="center"/>
    </xf>
    <xf numFmtId="44" fontId="12" fillId="8" borderId="1" xfId="0" applyNumberFormat="1" applyFont="1" applyFill="1" applyBorder="1" applyAlignment="1">
      <alignment horizontal="right"/>
    </xf>
    <xf numFmtId="6" fontId="13" fillId="3" borderId="1" xfId="0" applyNumberFormat="1" applyFont="1" applyFill="1" applyBorder="1" applyProtection="1">
      <protection locked="0"/>
    </xf>
    <xf numFmtId="9" fontId="13" fillId="2" borderId="5" xfId="0" applyNumberFormat="1" applyFont="1" applyFill="1" applyBorder="1" applyAlignment="1" applyProtection="1">
      <alignment horizontal="center" wrapText="1"/>
      <protection locked="0"/>
    </xf>
    <xf numFmtId="9" fontId="13" fillId="2" borderId="1" xfId="2" applyFont="1" applyFill="1" applyBorder="1" applyAlignment="1" applyProtection="1">
      <alignment horizontal="center"/>
      <protection locked="0"/>
    </xf>
    <xf numFmtId="9" fontId="13" fillId="2" borderId="1" xfId="1" applyNumberFormat="1" applyFont="1" applyFill="1" applyBorder="1" applyAlignment="1" applyProtection="1">
      <alignment horizontal="center" vertical="top"/>
      <protection locked="0"/>
    </xf>
    <xf numFmtId="9" fontId="13" fillId="2" borderId="17" xfId="0" applyNumberFormat="1" applyFont="1" applyFill="1" applyBorder="1" applyAlignment="1" applyProtection="1">
      <alignment horizontal="center"/>
      <protection locked="0"/>
    </xf>
    <xf numFmtId="9" fontId="13" fillId="2" borderId="18" xfId="0" applyNumberFormat="1" applyFont="1" applyFill="1" applyBorder="1" applyAlignment="1" applyProtection="1">
      <alignment horizontal="center"/>
      <protection locked="0"/>
    </xf>
    <xf numFmtId="9" fontId="13" fillId="0" borderId="5" xfId="0" applyNumberFormat="1" applyFont="1" applyBorder="1" applyProtection="1">
      <protection locked="0"/>
    </xf>
    <xf numFmtId="0" fontId="13" fillId="0" borderId="4" xfId="0" applyFont="1" applyBorder="1" applyAlignment="1" applyProtection="1">
      <alignment horizontal="center"/>
      <protection locked="0"/>
    </xf>
    <xf numFmtId="164" fontId="12" fillId="2" borderId="1" xfId="1" applyNumberFormat="1" applyFont="1" applyFill="1" applyBorder="1" applyProtection="1">
      <protection locked="0"/>
    </xf>
    <xf numFmtId="164" fontId="12" fillId="2" borderId="17" xfId="1" applyNumberFormat="1" applyFont="1" applyFill="1" applyBorder="1" applyProtection="1">
      <protection locked="0"/>
    </xf>
    <xf numFmtId="164" fontId="12" fillId="2" borderId="18" xfId="0" applyNumberFormat="1" applyFont="1" applyFill="1" applyBorder="1" applyProtection="1">
      <protection locked="0"/>
    </xf>
    <xf numFmtId="0" fontId="5" fillId="0" borderId="0" xfId="0" applyFont="1" applyAlignment="1">
      <alignment horizontal="left" wrapText="1"/>
    </xf>
    <xf numFmtId="0" fontId="7" fillId="0" borderId="0" xfId="0" applyFont="1" applyAlignment="1">
      <alignment horizontal="center" vertical="center"/>
    </xf>
    <xf numFmtId="0" fontId="13" fillId="0" borderId="0" xfId="0" applyFont="1" applyAlignment="1">
      <alignment vertical="center"/>
    </xf>
    <xf numFmtId="0" fontId="13"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9" fillId="0" borderId="0" xfId="0" applyFont="1" applyAlignment="1">
      <alignment horizontal="left" vertical="center"/>
    </xf>
    <xf numFmtId="0" fontId="12" fillId="2" borderId="3" xfId="0" applyFont="1" applyFill="1" applyBorder="1" applyAlignment="1">
      <alignment horizontal="center" vertical="center"/>
    </xf>
    <xf numFmtId="0" fontId="12" fillId="2" borderId="9" xfId="0" applyFont="1" applyFill="1" applyBorder="1" applyAlignment="1">
      <alignment horizontal="center" vertical="center"/>
    </xf>
    <xf numFmtId="165" fontId="12" fillId="2" borderId="1" xfId="2" applyNumberFormat="1" applyFont="1" applyFill="1" applyBorder="1" applyAlignment="1" applyProtection="1">
      <alignment horizontal="center" vertical="center"/>
    </xf>
    <xf numFmtId="0" fontId="13" fillId="2" borderId="3" xfId="0" applyFont="1" applyFill="1" applyBorder="1" applyAlignment="1">
      <alignment horizontal="left" vertical="center" wrapText="1"/>
    </xf>
    <xf numFmtId="164" fontId="12" fillId="12" borderId="1" xfId="1" applyNumberFormat="1" applyFont="1" applyFill="1" applyBorder="1" applyAlignment="1" applyProtection="1">
      <alignment vertical="center"/>
    </xf>
    <xf numFmtId="164" fontId="12" fillId="2" borderId="3" xfId="1" applyNumberFormat="1" applyFont="1" applyFill="1" applyBorder="1" applyAlignment="1" applyProtection="1">
      <alignment vertical="center"/>
    </xf>
    <xf numFmtId="164" fontId="12" fillId="2" borderId="9" xfId="1" applyNumberFormat="1" applyFont="1" applyFill="1" applyBorder="1" applyAlignment="1" applyProtection="1">
      <alignment vertical="center"/>
    </xf>
    <xf numFmtId="164" fontId="12" fillId="2" borderId="4" xfId="1" applyNumberFormat="1" applyFont="1" applyFill="1" applyBorder="1" applyAlignment="1" applyProtection="1">
      <alignment vertical="center"/>
    </xf>
    <xf numFmtId="164" fontId="12" fillId="2" borderId="1" xfId="1" applyNumberFormat="1" applyFont="1" applyFill="1" applyBorder="1" applyAlignment="1" applyProtection="1">
      <alignment vertical="center"/>
    </xf>
    <xf numFmtId="0" fontId="14" fillId="0" borderId="5" xfId="0" applyFont="1" applyBorder="1" applyAlignment="1" applyProtection="1">
      <alignment wrapText="1"/>
      <protection locked="0"/>
    </xf>
    <xf numFmtId="0" fontId="12" fillId="0" borderId="1" xfId="0" applyFont="1" applyBorder="1" applyAlignment="1" applyProtection="1">
      <alignment wrapText="1"/>
      <protection locked="0"/>
    </xf>
    <xf numFmtId="44" fontId="12" fillId="0" borderId="1" xfId="1" applyFont="1" applyFill="1" applyBorder="1" applyProtection="1">
      <protection locked="0"/>
    </xf>
    <xf numFmtId="164" fontId="12" fillId="10" borderId="1" xfId="1" applyNumberFormat="1" applyFont="1" applyFill="1" applyBorder="1" applyAlignment="1" applyProtection="1">
      <alignment horizontal="center"/>
      <protection locked="0"/>
    </xf>
    <xf numFmtId="0" fontId="14" fillId="0" borderId="1" xfId="0" applyFont="1" applyBorder="1" applyAlignment="1" applyProtection="1">
      <alignment wrapText="1"/>
      <protection locked="0"/>
    </xf>
    <xf numFmtId="0" fontId="4" fillId="2" borderId="2" xfId="0" applyFont="1" applyFill="1" applyBorder="1" applyAlignment="1">
      <alignment horizontal="center" vertical="center"/>
    </xf>
    <xf numFmtId="0" fontId="8" fillId="0" borderId="6" xfId="0" applyFont="1" applyBorder="1" applyAlignment="1">
      <alignment horizontal="left"/>
    </xf>
    <xf numFmtId="0" fontId="4" fillId="2" borderId="1" xfId="0" applyFont="1" applyFill="1" applyBorder="1" applyAlignment="1" applyProtection="1">
      <alignment horizontal="center" vertical="center"/>
      <protection locked="0"/>
    </xf>
    <xf numFmtId="44" fontId="13" fillId="8" borderId="3" xfId="0" applyNumberFormat="1" applyFont="1" applyFill="1" applyBorder="1" applyAlignment="1">
      <alignment horizontal="center"/>
    </xf>
    <xf numFmtId="0" fontId="13" fillId="8" borderId="7" xfId="0" applyFont="1" applyFill="1" applyBorder="1" applyAlignment="1">
      <alignment horizontal="center"/>
    </xf>
    <xf numFmtId="0" fontId="13" fillId="8" borderId="4" xfId="0" applyFont="1" applyFill="1" applyBorder="1" applyAlignment="1">
      <alignment horizontal="center"/>
    </xf>
    <xf numFmtId="44" fontId="13" fillId="2" borderId="3" xfId="1" applyFont="1" applyFill="1" applyBorder="1" applyAlignment="1" applyProtection="1">
      <alignment horizontal="center"/>
    </xf>
    <xf numFmtId="44" fontId="13" fillId="2" borderId="7" xfId="1" applyFont="1" applyFill="1" applyBorder="1" applyAlignment="1" applyProtection="1">
      <alignment horizontal="center"/>
    </xf>
    <xf numFmtId="44" fontId="13" fillId="2" borderId="4" xfId="1" applyFont="1" applyFill="1" applyBorder="1" applyAlignment="1" applyProtection="1">
      <alignment horizontal="center"/>
    </xf>
    <xf numFmtId="0" fontId="15" fillId="0" borderId="8" xfId="0" applyFont="1" applyBorder="1" applyAlignment="1" applyProtection="1">
      <alignment horizontal="center" vertical="center"/>
      <protection locked="0"/>
    </xf>
    <xf numFmtId="44" fontId="13" fillId="2" borderId="1" xfId="0" applyNumberFormat="1" applyFont="1" applyFill="1" applyBorder="1" applyAlignment="1">
      <alignment horizontal="center"/>
    </xf>
    <xf numFmtId="0" fontId="13" fillId="2" borderId="1" xfId="0" applyFont="1" applyFill="1" applyBorder="1" applyAlignment="1">
      <alignment horizontal="center"/>
    </xf>
    <xf numFmtId="0" fontId="13" fillId="9" borderId="3" xfId="0" applyFont="1" applyFill="1" applyBorder="1" applyAlignment="1">
      <alignment horizontal="left"/>
    </xf>
    <xf numFmtId="0" fontId="13" fillId="9" borderId="7" xfId="0" applyFont="1" applyFill="1" applyBorder="1" applyAlignment="1">
      <alignment horizontal="left"/>
    </xf>
    <xf numFmtId="0" fontId="13" fillId="9" borderId="4" xfId="0" applyFont="1" applyFill="1" applyBorder="1" applyAlignment="1">
      <alignment horizontal="left"/>
    </xf>
    <xf numFmtId="164" fontId="13" fillId="2" borderId="5" xfId="0" applyNumberFormat="1" applyFont="1" applyFill="1" applyBorder="1" applyAlignment="1">
      <alignment horizontal="center" vertical="center"/>
    </xf>
    <xf numFmtId="8" fontId="17" fillId="11" borderId="14" xfId="0" applyNumberFormat="1" applyFont="1" applyFill="1" applyBorder="1" applyAlignment="1">
      <alignment horizontal="left" vertical="top" wrapText="1"/>
    </xf>
    <xf numFmtId="8" fontId="17" fillId="11" borderId="0" xfId="0" applyNumberFormat="1" applyFont="1" applyFill="1" applyAlignment="1">
      <alignment horizontal="left" vertical="top" wrapText="1"/>
    </xf>
    <xf numFmtId="8" fontId="17" fillId="11" borderId="8" xfId="0" applyNumberFormat="1" applyFont="1" applyFill="1" applyBorder="1" applyAlignment="1">
      <alignment horizontal="left" vertical="top" wrapText="1"/>
    </xf>
    <xf numFmtId="0" fontId="4" fillId="2" borderId="1" xfId="0" applyFont="1" applyFill="1" applyBorder="1" applyAlignment="1">
      <alignment horizontal="center" vertical="center"/>
    </xf>
    <xf numFmtId="0" fontId="12" fillId="7" borderId="7" xfId="0" applyFont="1" applyFill="1" applyBorder="1" applyAlignment="1" applyProtection="1">
      <alignment horizontal="left" vertical="center" wrapText="1"/>
      <protection locked="0"/>
    </xf>
    <xf numFmtId="0" fontId="12" fillId="7" borderId="4" xfId="0" applyFont="1" applyFill="1" applyBorder="1" applyAlignment="1" applyProtection="1">
      <alignment horizontal="left" vertical="center" wrapText="1"/>
      <protection locked="0"/>
    </xf>
    <xf numFmtId="0" fontId="12" fillId="7" borderId="1" xfId="0" applyFont="1" applyFill="1" applyBorder="1" applyAlignment="1" applyProtection="1">
      <alignment horizontal="left" vertical="center" wrapText="1"/>
      <protection locked="0"/>
    </xf>
    <xf numFmtId="0" fontId="12" fillId="0" borderId="1" xfId="0" applyFont="1" applyBorder="1" applyAlignment="1">
      <alignment horizontal="left" vertical="center" wrapText="1"/>
    </xf>
    <xf numFmtId="0" fontId="23" fillId="0" borderId="6" xfId="0" applyFont="1" applyBorder="1" applyAlignment="1">
      <alignment horizontal="left" vertical="top" wrapText="1"/>
    </xf>
    <xf numFmtId="0" fontId="21" fillId="0" borderId="6" xfId="0" applyFont="1" applyBorder="1" applyAlignment="1">
      <alignment horizontal="left" vertical="top" wrapText="1"/>
    </xf>
    <xf numFmtId="0" fontId="4" fillId="4" borderId="1" xfId="0" applyFont="1" applyFill="1" applyBorder="1" applyAlignment="1">
      <alignment horizontal="center" vertical="center" wrapText="1"/>
    </xf>
    <xf numFmtId="0" fontId="17" fillId="5" borderId="1" xfId="0" applyFont="1" applyFill="1" applyBorder="1" applyAlignment="1" applyProtection="1">
      <alignment vertical="top" wrapText="1"/>
      <protection locked="0"/>
    </xf>
    <xf numFmtId="0" fontId="12" fillId="5" borderId="1" xfId="0" applyFont="1" applyFill="1" applyBorder="1" applyAlignment="1" applyProtection="1">
      <alignment vertical="top" wrapText="1"/>
      <protection locked="0"/>
    </xf>
    <xf numFmtId="0" fontId="13" fillId="0" borderId="1" xfId="0" applyFont="1" applyBorder="1" applyAlignment="1">
      <alignment horizontal="left" vertical="center" wrapText="1"/>
    </xf>
    <xf numFmtId="0" fontId="17" fillId="6" borderId="1" xfId="0" applyFont="1" applyFill="1" applyBorder="1" applyAlignment="1">
      <alignment horizontal="left" vertical="center" wrapText="1"/>
    </xf>
    <xf numFmtId="0" fontId="17" fillId="5" borderId="3" xfId="0" applyFont="1" applyFill="1" applyBorder="1" applyAlignment="1" applyProtection="1">
      <alignment horizontal="left" vertical="top"/>
      <protection locked="0"/>
    </xf>
    <xf numFmtId="0" fontId="17" fillId="5" borderId="4" xfId="0" applyFont="1" applyFill="1" applyBorder="1" applyAlignment="1" applyProtection="1">
      <alignment horizontal="left" vertical="top"/>
      <protection locked="0"/>
    </xf>
    <xf numFmtId="0" fontId="17" fillId="5" borderId="1" xfId="0" applyFont="1" applyFill="1" applyBorder="1" applyAlignment="1" applyProtection="1">
      <alignment vertical="center" wrapText="1"/>
      <protection locked="0"/>
    </xf>
    <xf numFmtId="0" fontId="12" fillId="5" borderId="1" xfId="0" applyFont="1" applyFill="1" applyBorder="1" applyAlignment="1" applyProtection="1">
      <alignment vertical="center" wrapText="1"/>
      <protection locked="0"/>
    </xf>
    <xf numFmtId="0" fontId="0" fillId="0" borderId="1" xfId="0" applyBorder="1" applyAlignment="1">
      <alignment horizontal="center"/>
    </xf>
    <xf numFmtId="0" fontId="14" fillId="2" borderId="3" xfId="0" applyFont="1" applyFill="1" applyBorder="1" applyAlignment="1">
      <alignment horizontal="center" wrapText="1"/>
    </xf>
    <xf numFmtId="0" fontId="14" fillId="2" borderId="7" xfId="0" applyFont="1" applyFill="1" applyBorder="1" applyAlignment="1">
      <alignment horizontal="center" wrapText="1"/>
    </xf>
    <xf numFmtId="0" fontId="14" fillId="2" borderId="4" xfId="0" applyFont="1" applyFill="1" applyBorder="1" applyAlignment="1">
      <alignment horizontal="center" wrapText="1"/>
    </xf>
    <xf numFmtId="0" fontId="0" fillId="0" borderId="0" xfId="0" applyAlignment="1">
      <alignment horizontal="center"/>
    </xf>
    <xf numFmtId="0" fontId="0" fillId="0" borderId="1" xfId="0" applyBorder="1" applyAlignment="1">
      <alignment horizontal="center" wrapText="1"/>
    </xf>
  </cellXfs>
  <cellStyles count="3">
    <cellStyle name="Monétaire" xfId="1" builtinId="4"/>
    <cellStyle name="Normal" xfId="0" builtinId="0"/>
    <cellStyle name="Pourcentage" xfId="2" builtinId="5"/>
  </cellStyles>
  <dxfs count="14">
    <dxf>
      <fill>
        <patternFill>
          <bgColor theme="9" tint="0.59996337778862885"/>
        </patternFill>
      </fill>
    </dxf>
    <dxf>
      <fill>
        <patternFill>
          <bgColor rgb="FFFF0000"/>
        </patternFill>
      </fill>
    </dxf>
    <dxf>
      <fill>
        <patternFill>
          <bgColor rgb="FFFF0000"/>
        </patternFill>
      </fill>
    </dxf>
    <dxf>
      <fill>
        <patternFill>
          <bgColor theme="9" tint="0.59996337778862885"/>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B1ABA-AC4C-444F-9DC2-946EB812DCBC}">
  <dimension ref="A1:F31"/>
  <sheetViews>
    <sheetView zoomScale="70" zoomScaleNormal="70" workbookViewId="0">
      <selection activeCell="D38" sqref="D38"/>
    </sheetView>
  </sheetViews>
  <sheetFormatPr baseColWidth="10" defaultColWidth="11.46484375" defaultRowHeight="13.9" x14ac:dyDescent="0.4"/>
  <cols>
    <col min="1" max="1" width="5.53125" style="4" customWidth="1"/>
    <col min="2" max="2" width="53" style="4" customWidth="1"/>
    <col min="3" max="3" width="21.796875" style="4" customWidth="1"/>
    <col min="4" max="4" width="27.19921875" style="4" customWidth="1"/>
    <col min="5" max="5" width="26.19921875" style="4" customWidth="1"/>
    <col min="6" max="6" width="26.796875" style="4" customWidth="1"/>
    <col min="7" max="16384" width="11.46484375" style="2"/>
  </cols>
  <sheetData>
    <row r="1" spans="1:6" ht="12" customHeight="1" x14ac:dyDescent="0.4"/>
    <row r="2" spans="1:6" ht="22.5" customHeight="1" x14ac:dyDescent="0.4">
      <c r="B2" s="154" t="s">
        <v>109</v>
      </c>
      <c r="C2" s="154"/>
      <c r="D2" s="154"/>
      <c r="E2" s="154"/>
      <c r="F2" s="154"/>
    </row>
    <row r="3" spans="1:6" ht="15.95" customHeight="1" x14ac:dyDescent="0.4">
      <c r="B3" s="3"/>
      <c r="C3" s="3"/>
      <c r="D3" s="3"/>
      <c r="E3" s="3"/>
      <c r="F3" s="3"/>
    </row>
    <row r="4" spans="1:6" s="10" customFormat="1" ht="15.4" x14ac:dyDescent="0.45">
      <c r="B4" s="17" t="s">
        <v>0</v>
      </c>
      <c r="C4" s="16"/>
      <c r="D4" s="16"/>
      <c r="E4" s="16"/>
      <c r="F4" s="16"/>
    </row>
    <row r="5" spans="1:6" s="10" customFormat="1" ht="15.4" x14ac:dyDescent="0.45">
      <c r="B5" s="164" t="s">
        <v>1</v>
      </c>
      <c r="C5" s="165"/>
      <c r="D5" s="165"/>
      <c r="E5" s="165"/>
      <c r="F5" s="166"/>
    </row>
    <row r="6" spans="1:6" s="10" customFormat="1" ht="15.4" x14ac:dyDescent="0.45">
      <c r="B6" s="107" t="s">
        <v>2</v>
      </c>
      <c r="C6" s="11" t="s">
        <v>3</v>
      </c>
      <c r="D6" s="11" t="s">
        <v>4</v>
      </c>
      <c r="E6" s="11" t="s">
        <v>5</v>
      </c>
      <c r="F6" s="11" t="s">
        <v>6</v>
      </c>
    </row>
    <row r="7" spans="1:6" s="10" customFormat="1" ht="15.4" x14ac:dyDescent="0.45">
      <c r="A7" s="161">
        <v>1</v>
      </c>
      <c r="B7" s="108" t="s">
        <v>7</v>
      </c>
      <c r="C7" s="109">
        <f>'2. Coûts directs'!C10</f>
        <v>0</v>
      </c>
      <c r="D7" s="109">
        <f>'2. Coûts directs'!D10</f>
        <v>0</v>
      </c>
      <c r="E7" s="109">
        <f>'2. Coûts directs'!E10</f>
        <v>0</v>
      </c>
      <c r="F7" s="109">
        <f>'2. Coûts directs'!F10</f>
        <v>0</v>
      </c>
    </row>
    <row r="8" spans="1:6" s="10" customFormat="1" ht="15.4" x14ac:dyDescent="0.45">
      <c r="A8" s="161"/>
      <c r="B8" s="108" t="s">
        <v>8</v>
      </c>
      <c r="C8" s="109">
        <f>'2. Coûts directs'!C16</f>
        <v>0</v>
      </c>
      <c r="D8" s="109">
        <f>'2. Coûts directs'!D16</f>
        <v>0</v>
      </c>
      <c r="E8" s="109">
        <f>'2. Coûts directs'!E16</f>
        <v>0</v>
      </c>
      <c r="F8" s="109">
        <f>'2. Coûts directs'!F16</f>
        <v>0</v>
      </c>
    </row>
    <row r="9" spans="1:6" s="10" customFormat="1" ht="15.4" x14ac:dyDescent="0.45">
      <c r="A9" s="161"/>
      <c r="B9" s="108" t="s">
        <v>9</v>
      </c>
      <c r="C9" s="109">
        <f>'2. Coûts directs'!C22</f>
        <v>0</v>
      </c>
      <c r="D9" s="109">
        <f>'2. Coûts directs'!D22</f>
        <v>0</v>
      </c>
      <c r="E9" s="109">
        <f>'2. Coûts directs'!E22</f>
        <v>0</v>
      </c>
      <c r="F9" s="109">
        <f>'2. Coûts directs'!F22</f>
        <v>0</v>
      </c>
    </row>
    <row r="10" spans="1:6" s="10" customFormat="1" ht="15.4" x14ac:dyDescent="0.45">
      <c r="A10" s="161"/>
      <c r="B10" s="108" t="s">
        <v>10</v>
      </c>
      <c r="C10" s="109">
        <f>'2. Coûts directs'!C28</f>
        <v>0</v>
      </c>
      <c r="D10" s="109">
        <f>'2. Coûts directs'!D28</f>
        <v>0</v>
      </c>
      <c r="E10" s="109">
        <f>'2. Coûts directs'!E28</f>
        <v>0</v>
      </c>
      <c r="F10" s="109">
        <f>'2. Coûts directs'!F28</f>
        <v>0</v>
      </c>
    </row>
    <row r="11" spans="1:6" s="10" customFormat="1" ht="15.4" x14ac:dyDescent="0.45">
      <c r="A11" s="161"/>
      <c r="B11" s="108" t="s">
        <v>11</v>
      </c>
      <c r="C11" s="109">
        <f>'2. Coûts directs'!C35</f>
        <v>0</v>
      </c>
      <c r="D11" s="109">
        <f>'2. Coûts directs'!D35</f>
        <v>0</v>
      </c>
      <c r="E11" s="109">
        <f>'2. Coûts directs'!E35</f>
        <v>0</v>
      </c>
      <c r="F11" s="109">
        <f>'2. Coûts directs'!F35</f>
        <v>0</v>
      </c>
    </row>
    <row r="12" spans="1:6" s="10" customFormat="1" ht="15.4" x14ac:dyDescent="0.45">
      <c r="B12" s="110" t="s">
        <v>12</v>
      </c>
      <c r="C12" s="109">
        <f>'2. Coûts directs'!C45</f>
        <v>0</v>
      </c>
      <c r="D12" s="109">
        <f>'2. Coûts directs'!D45</f>
        <v>0</v>
      </c>
      <c r="E12" s="109">
        <f>'2. Coûts directs'!E45</f>
        <v>0</v>
      </c>
      <c r="F12" s="109">
        <f>'2. Coûts directs'!F45</f>
        <v>0</v>
      </c>
    </row>
    <row r="13" spans="1:6" s="10" customFormat="1" ht="15.4" x14ac:dyDescent="0.45">
      <c r="B13" s="111" t="s">
        <v>13</v>
      </c>
      <c r="C13" s="109">
        <f>'2. Coûts directs'!C52</f>
        <v>0</v>
      </c>
      <c r="D13" s="109">
        <f>'2. Coûts directs'!D52</f>
        <v>0</v>
      </c>
      <c r="E13" s="109">
        <f>'2. Coûts directs'!E52</f>
        <v>0</v>
      </c>
      <c r="F13" s="109">
        <f>'2. Coûts directs'!F52</f>
        <v>0</v>
      </c>
    </row>
    <row r="14" spans="1:6" s="10" customFormat="1" ht="15.4" x14ac:dyDescent="0.45">
      <c r="B14" s="107" t="s">
        <v>14</v>
      </c>
      <c r="C14" s="109">
        <f>SUM(C7:C13)</f>
        <v>0</v>
      </c>
      <c r="D14" s="109">
        <f>SUM(D7:D13)</f>
        <v>0</v>
      </c>
      <c r="E14" s="109">
        <f>SUM(E7:E13)</f>
        <v>0</v>
      </c>
      <c r="F14" s="109">
        <f>SUM(F7:F13)</f>
        <v>0</v>
      </c>
    </row>
    <row r="15" spans="1:6" s="10" customFormat="1" ht="15.4" x14ac:dyDescent="0.45">
      <c r="B15" s="111" t="s">
        <v>15</v>
      </c>
      <c r="C15" s="155" t="e">
        <f>'FIR (calcul automatique)'!K13</f>
        <v>#DIV/0!</v>
      </c>
      <c r="D15" s="156"/>
      <c r="E15" s="156"/>
      <c r="F15" s="157"/>
    </row>
    <row r="16" spans="1:6" s="10" customFormat="1" ht="15.4" x14ac:dyDescent="0.45">
      <c r="B16" s="107" t="s">
        <v>16</v>
      </c>
      <c r="C16" s="158" t="e">
        <f>F14+C15</f>
        <v>#DIV/0!</v>
      </c>
      <c r="D16" s="159"/>
      <c r="E16" s="159"/>
      <c r="F16" s="160"/>
    </row>
    <row r="17" spans="2:6" s="10" customFormat="1" ht="15.4" x14ac:dyDescent="0.45"/>
    <row r="18" spans="2:6" s="10" customFormat="1" ht="15.4" x14ac:dyDescent="0.45">
      <c r="B18" s="164" t="s">
        <v>17</v>
      </c>
      <c r="C18" s="165"/>
      <c r="D18" s="165"/>
      <c r="E18" s="165"/>
      <c r="F18" s="166"/>
    </row>
    <row r="19" spans="2:6" s="10" customFormat="1" ht="17.25" x14ac:dyDescent="0.45">
      <c r="B19" s="112" t="s">
        <v>18</v>
      </c>
      <c r="C19" s="113" t="s">
        <v>19</v>
      </c>
      <c r="D19" s="113" t="s">
        <v>20</v>
      </c>
      <c r="E19" s="113" t="s">
        <v>104</v>
      </c>
      <c r="F19" s="113" t="s">
        <v>21</v>
      </c>
    </row>
    <row r="20" spans="2:6" s="10" customFormat="1" ht="15.4" x14ac:dyDescent="0.45">
      <c r="B20" s="44" t="s">
        <v>63</v>
      </c>
      <c r="C20" s="12" t="s">
        <v>94</v>
      </c>
      <c r="D20" s="109">
        <f>'1. Montage financier'!C7</f>
        <v>0</v>
      </c>
      <c r="E20" s="109">
        <f>'1. Montage financier'!D7</f>
        <v>0</v>
      </c>
      <c r="F20" s="115" t="e">
        <f>(D20+E20)/$C$26</f>
        <v>#DIV/0!</v>
      </c>
    </row>
    <row r="21" spans="2:6" s="10" customFormat="1" ht="15.4" x14ac:dyDescent="0.45">
      <c r="B21" s="44" t="s">
        <v>64</v>
      </c>
      <c r="C21" s="12" t="s">
        <v>94</v>
      </c>
      <c r="D21" s="109">
        <f>'1. Montage financier'!C8</f>
        <v>0</v>
      </c>
      <c r="E21" s="109">
        <f>'1. Montage financier'!D8</f>
        <v>0</v>
      </c>
      <c r="F21" s="115" t="e">
        <f t="shared" ref="F21:F25" si="0">(D21+E21)/$C$26</f>
        <v>#DIV/0!</v>
      </c>
    </row>
    <row r="22" spans="2:6" s="10" customFormat="1" ht="15.4" x14ac:dyDescent="0.45">
      <c r="B22" s="44" t="s">
        <v>65</v>
      </c>
      <c r="C22" s="12" t="s">
        <v>94</v>
      </c>
      <c r="D22" s="109">
        <f>'1. Montage financier'!C9</f>
        <v>0</v>
      </c>
      <c r="E22" s="109">
        <f>'1. Montage financier'!D9</f>
        <v>0</v>
      </c>
      <c r="F22" s="115" t="e">
        <f t="shared" si="0"/>
        <v>#DIV/0!</v>
      </c>
    </row>
    <row r="23" spans="2:6" s="10" customFormat="1" ht="15.4" x14ac:dyDescent="0.45">
      <c r="B23" s="111" t="s">
        <v>22</v>
      </c>
      <c r="C23" s="114" t="s">
        <v>94</v>
      </c>
      <c r="D23" s="109">
        <f>'1. Montage financier'!C6</f>
        <v>0</v>
      </c>
      <c r="E23" s="116" t="s">
        <v>23</v>
      </c>
      <c r="F23" s="115" t="e">
        <f>D23/$C$26</f>
        <v>#DIV/0!</v>
      </c>
    </row>
    <row r="24" spans="2:6" s="10" customFormat="1" ht="15.4" x14ac:dyDescent="0.45">
      <c r="B24" s="44" t="s">
        <v>66</v>
      </c>
      <c r="C24" s="72"/>
      <c r="D24" s="109">
        <f>'1. Montage financier'!C10</f>
        <v>0</v>
      </c>
      <c r="E24" s="116" t="s">
        <v>23</v>
      </c>
      <c r="F24" s="115" t="e">
        <f t="shared" si="0"/>
        <v>#VALUE!</v>
      </c>
    </row>
    <row r="25" spans="2:6" s="10" customFormat="1" ht="15.4" x14ac:dyDescent="0.45">
      <c r="B25" s="44" t="s">
        <v>67</v>
      </c>
      <c r="C25" s="72"/>
      <c r="D25" s="117">
        <f>'1. Montage financier'!C11</f>
        <v>0</v>
      </c>
      <c r="E25" s="116"/>
      <c r="F25" s="115" t="e">
        <f t="shared" si="0"/>
        <v>#DIV/0!</v>
      </c>
    </row>
    <row r="26" spans="2:6" s="10" customFormat="1" ht="15.4" x14ac:dyDescent="0.45">
      <c r="B26" s="107" t="s">
        <v>24</v>
      </c>
      <c r="C26" s="155">
        <f>D22+D20+D21+D23+D24+D25+E20+E21+E22</f>
        <v>0</v>
      </c>
      <c r="D26" s="156"/>
      <c r="E26" s="156"/>
      <c r="F26" s="157"/>
    </row>
    <row r="27" spans="2:6" s="10" customFormat="1" ht="15.4" x14ac:dyDescent="0.45">
      <c r="B27" s="111" t="s">
        <v>25</v>
      </c>
      <c r="C27" s="155" t="e">
        <f>C15</f>
        <v>#DIV/0!</v>
      </c>
      <c r="D27" s="156"/>
      <c r="E27" s="156"/>
      <c r="F27" s="157"/>
    </row>
    <row r="28" spans="2:6" s="10" customFormat="1" ht="15.4" x14ac:dyDescent="0.45">
      <c r="B28" s="107" t="s">
        <v>26</v>
      </c>
      <c r="C28" s="162" t="e">
        <f>C26+C27</f>
        <v>#DIV/0!</v>
      </c>
      <c r="D28" s="163"/>
      <c r="E28" s="163"/>
      <c r="F28" s="163"/>
    </row>
    <row r="29" spans="2:6" s="10" customFormat="1" ht="15.4" x14ac:dyDescent="0.45">
      <c r="B29" s="14"/>
    </row>
    <row r="30" spans="2:6" s="10" customFormat="1" ht="17.25" x14ac:dyDescent="0.45">
      <c r="B30" s="65" t="s">
        <v>102</v>
      </c>
    </row>
    <row r="31" spans="2:6" s="10" customFormat="1" ht="17.25" x14ac:dyDescent="0.45">
      <c r="B31" s="15" t="s">
        <v>103</v>
      </c>
      <c r="C31" s="13"/>
    </row>
  </sheetData>
  <sheetProtection algorithmName="SHA-512" hashValue="bnpzm1/QU3v+DJyCGB6c/NIANjA/P53SrhqXUtsS2cn/dtIsGduw2URDnpla7dsi+BY7ntGvqx5AfKNcahMaXw==" saltValue="ljsucmr8IucpLTdLs6lJsw==" spinCount="100000" sheet="1" objects="1" scenarios="1"/>
  <mergeCells count="9">
    <mergeCell ref="C28:F28"/>
    <mergeCell ref="C26:F26"/>
    <mergeCell ref="B5:F5"/>
    <mergeCell ref="B18:F18"/>
    <mergeCell ref="B2:F2"/>
    <mergeCell ref="C15:F15"/>
    <mergeCell ref="C16:F16"/>
    <mergeCell ref="C27:F27"/>
    <mergeCell ref="A7:A11"/>
  </mergeCells>
  <conditionalFormatting sqref="C15:F15">
    <cfRule type="cellIs" dxfId="13" priority="6" operator="notEqual">
      <formula>$C$27</formula>
    </cfRule>
    <cfRule type="cellIs" dxfId="12" priority="10" operator="equal">
      <formula>$C$27</formula>
    </cfRule>
  </conditionalFormatting>
  <conditionalFormatting sqref="C16:F16">
    <cfRule type="cellIs" dxfId="11" priority="2" operator="notEqual">
      <formula>$C$28</formula>
    </cfRule>
    <cfRule type="cellIs" dxfId="10" priority="4" operator="equal">
      <formula>$C$28</formula>
    </cfRule>
  </conditionalFormatting>
  <conditionalFormatting sqref="C26:F26">
    <cfRule type="cellIs" dxfId="9" priority="7" operator="notEqual">
      <formula>$F$14</formula>
    </cfRule>
    <cfRule type="cellIs" dxfId="8" priority="12" operator="equal">
      <formula>$F$14</formula>
    </cfRule>
  </conditionalFormatting>
  <conditionalFormatting sqref="C27:F27">
    <cfRule type="cellIs" dxfId="7" priority="5" operator="notEqual">
      <formula>$C$15</formula>
    </cfRule>
    <cfRule type="cellIs" dxfId="6" priority="9" operator="equal">
      <formula>$C$15</formula>
    </cfRule>
  </conditionalFormatting>
  <conditionalFormatting sqref="C28:F28">
    <cfRule type="cellIs" dxfId="5" priority="1" operator="notEqual">
      <formula>$C$16</formula>
    </cfRule>
    <cfRule type="cellIs" dxfId="4" priority="3" operator="equal">
      <formula>$C$16</formula>
    </cfRule>
  </conditionalFormatting>
  <conditionalFormatting sqref="F14">
    <cfRule type="cellIs" dxfId="3" priority="8" operator="equal">
      <formula>$C$26</formula>
    </cfRule>
    <cfRule type="cellIs" dxfId="2" priority="11" operator="notEqual">
      <formula>$C$26</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5C9EB91-D733-4C25-898F-D8BC0FF9A0B3}">
          <x14:formula1>
            <xm:f>Feuil2!$A$1:$A$3</xm:f>
          </x14:formula1>
          <xm:sqref>C20:C23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26AB6-D624-41F0-BF4E-47D2F41352EE}">
  <dimension ref="A1:A4"/>
  <sheetViews>
    <sheetView workbookViewId="0">
      <selection activeCell="A5" sqref="A5"/>
    </sheetView>
  </sheetViews>
  <sheetFormatPr baseColWidth="10" defaultRowHeight="14.25" x14ac:dyDescent="0.45"/>
  <sheetData>
    <row r="1" spans="1:1" x14ac:dyDescent="0.45">
      <c r="A1" t="s">
        <v>91</v>
      </c>
    </row>
    <row r="2" spans="1:1" x14ac:dyDescent="0.45">
      <c r="A2" s="58" t="s">
        <v>94</v>
      </c>
    </row>
    <row r="3" spans="1:1" x14ac:dyDescent="0.45">
      <c r="A3" t="s">
        <v>92</v>
      </c>
    </row>
    <row r="4" spans="1:1" x14ac:dyDescent="0.45">
      <c r="A4" s="5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F0442-327D-4504-8293-433892F3B493}">
  <dimension ref="A1:H28"/>
  <sheetViews>
    <sheetView tabSelected="1" zoomScale="80" zoomScaleNormal="80" workbookViewId="0">
      <selection activeCell="K19" sqref="K19"/>
    </sheetView>
  </sheetViews>
  <sheetFormatPr baseColWidth="10" defaultRowHeight="14.25" x14ac:dyDescent="0.45"/>
  <cols>
    <col min="2" max="2" width="61.1328125" customWidth="1"/>
    <col min="4" max="4" width="40.86328125" bestFit="1" customWidth="1"/>
    <col min="5" max="5" width="22" customWidth="1"/>
  </cols>
  <sheetData>
    <row r="1" spans="2:7" s="16" customFormat="1" ht="15.4" x14ac:dyDescent="0.45"/>
    <row r="2" spans="2:7" s="16" customFormat="1" ht="15.4" x14ac:dyDescent="0.45">
      <c r="B2" s="29" t="s">
        <v>134</v>
      </c>
    </row>
    <row r="3" spans="2:7" s="16" customFormat="1" ht="15.4" x14ac:dyDescent="0.45"/>
    <row r="4" spans="2:7" s="16" customFormat="1" ht="15.4" x14ac:dyDescent="0.45">
      <c r="B4" s="86" t="s">
        <v>126</v>
      </c>
      <c r="C4" s="87"/>
      <c r="D4" s="87"/>
      <c r="E4" s="87"/>
      <c r="F4" s="87"/>
      <c r="G4" s="88"/>
    </row>
    <row r="5" spans="2:7" s="16" customFormat="1" ht="30.75" customHeight="1" x14ac:dyDescent="0.45">
      <c r="B5" s="168" t="s">
        <v>127</v>
      </c>
      <c r="C5" s="169"/>
      <c r="D5" s="169"/>
      <c r="E5" s="169"/>
      <c r="F5" s="169"/>
      <c r="G5" s="170"/>
    </row>
    <row r="6" spans="2:7" s="16" customFormat="1" ht="15.4" x14ac:dyDescent="0.45">
      <c r="B6" s="89" t="s">
        <v>128</v>
      </c>
      <c r="C6" s="90"/>
      <c r="D6" s="90"/>
      <c r="E6" s="90"/>
      <c r="F6" s="90"/>
      <c r="G6" s="91"/>
    </row>
    <row r="7" spans="2:7" s="16" customFormat="1" ht="15.4" x14ac:dyDescent="0.45">
      <c r="B7" s="92" t="s">
        <v>129</v>
      </c>
      <c r="C7" s="93"/>
      <c r="D7" s="93"/>
      <c r="E7" s="93"/>
      <c r="F7" s="93"/>
      <c r="G7" s="94"/>
    </row>
    <row r="8" spans="2:7" s="16" customFormat="1" ht="15.4" x14ac:dyDescent="0.45"/>
    <row r="9" spans="2:7" s="16" customFormat="1" ht="15.4" x14ac:dyDescent="0.45">
      <c r="D9" s="30" t="s">
        <v>41</v>
      </c>
      <c r="E9" s="118">
        <v>1000000</v>
      </c>
      <c r="F9" s="27" t="s">
        <v>42</v>
      </c>
    </row>
    <row r="10" spans="2:7" s="16" customFormat="1" ht="15.75" thickBot="1" x14ac:dyDescent="0.5">
      <c r="D10" s="38" t="s">
        <v>82</v>
      </c>
      <c r="E10" s="101">
        <f>MIN(E11*0.025,50000)</f>
        <v>32258.064516129038</v>
      </c>
    </row>
    <row r="11" spans="2:7" s="16" customFormat="1" ht="15.75" thickTop="1" x14ac:dyDescent="0.45">
      <c r="D11" s="38" t="s">
        <v>108</v>
      </c>
      <c r="E11" s="100">
        <f>E9/(1-(0.2*0.125)-0.2)</f>
        <v>1290322.5806451614</v>
      </c>
    </row>
    <row r="12" spans="2:7" s="16" customFormat="1" ht="15.4" x14ac:dyDescent="0.45"/>
    <row r="13" spans="2:7" s="16" customFormat="1" ht="15.4" x14ac:dyDescent="0.45">
      <c r="B13" s="29" t="s">
        <v>83</v>
      </c>
      <c r="C13" s="31" t="s">
        <v>43</v>
      </c>
      <c r="D13" s="125" t="s">
        <v>49</v>
      </c>
      <c r="E13" s="32" t="s">
        <v>50</v>
      </c>
    </row>
    <row r="14" spans="2:7" s="16" customFormat="1" ht="15.4" x14ac:dyDescent="0.45">
      <c r="B14" s="33" t="s">
        <v>51</v>
      </c>
      <c r="C14" s="119">
        <v>0.2</v>
      </c>
      <c r="D14" s="126">
        <f>E11*C14</f>
        <v>258064.5161290323</v>
      </c>
      <c r="E14" s="39" t="s">
        <v>23</v>
      </c>
    </row>
    <row r="15" spans="2:7" s="16" customFormat="1" ht="15.4" x14ac:dyDescent="0.45">
      <c r="B15" s="34" t="s">
        <v>44</v>
      </c>
      <c r="C15" s="120">
        <v>0.41</v>
      </c>
      <c r="D15" s="126">
        <f>E11*(C15-20%)</f>
        <v>270967.74193548388</v>
      </c>
      <c r="E15" s="20">
        <f>E11*20%</f>
        <v>258064.5161290323</v>
      </c>
    </row>
    <row r="16" spans="2:7" s="16" customFormat="1" ht="15.4" x14ac:dyDescent="0.45">
      <c r="B16" s="34" t="s">
        <v>45</v>
      </c>
      <c r="C16" s="121"/>
      <c r="D16" s="126"/>
      <c r="E16" s="20"/>
    </row>
    <row r="17" spans="1:8" s="16" customFormat="1" ht="15.75" thickBot="1" x14ac:dyDescent="0.5">
      <c r="B17" s="95" t="s">
        <v>46</v>
      </c>
      <c r="C17" s="122">
        <v>0.39</v>
      </c>
      <c r="D17" s="127">
        <f>E11*C17</f>
        <v>503225.80645161297</v>
      </c>
      <c r="E17" s="96" t="s">
        <v>23</v>
      </c>
    </row>
    <row r="18" spans="1:8" s="16" customFormat="1" ht="16.149999999999999" thickTop="1" thickBot="1" x14ac:dyDescent="0.5">
      <c r="B18" s="98" t="s">
        <v>52</v>
      </c>
      <c r="C18" s="123">
        <f>SUM(C14:C17)</f>
        <v>1</v>
      </c>
      <c r="D18" s="128">
        <f>SUM(D14:D17)</f>
        <v>1032258.0645161291</v>
      </c>
      <c r="E18" s="99">
        <f>SUM(E14:E17)</f>
        <v>258064.5161290323</v>
      </c>
    </row>
    <row r="19" spans="1:8" s="16" customFormat="1" ht="15.75" thickTop="1" x14ac:dyDescent="0.45">
      <c r="B19" s="97" t="s">
        <v>107</v>
      </c>
      <c r="C19" s="124"/>
      <c r="D19" s="167">
        <f>E9/(1-(0.2*0.125)-0.2)</f>
        <v>1290322.5806451614</v>
      </c>
      <c r="E19" s="167"/>
    </row>
    <row r="20" spans="1:8" s="16" customFormat="1" ht="15.4" x14ac:dyDescent="0.45">
      <c r="B20" s="35" t="s">
        <v>53</v>
      </c>
      <c r="D20" s="26"/>
      <c r="E20" s="26"/>
    </row>
    <row r="21" spans="1:8" s="16" customFormat="1" ht="15.4" x14ac:dyDescent="0.45">
      <c r="B21" s="25"/>
      <c r="D21" s="26"/>
      <c r="E21" s="26"/>
    </row>
    <row r="22" spans="1:8" s="16" customFormat="1" ht="15.4" x14ac:dyDescent="0.45">
      <c r="C22" s="30" t="s">
        <v>99</v>
      </c>
      <c r="D22" s="22">
        <f>E10</f>
        <v>32258.064516129038</v>
      </c>
      <c r="E22" s="36"/>
    </row>
    <row r="23" spans="1:8" s="16" customFormat="1" ht="15.4" x14ac:dyDescent="0.45">
      <c r="C23" s="37" t="s">
        <v>47</v>
      </c>
      <c r="D23" s="20">
        <f>D22*0.6</f>
        <v>19354.83870967742</v>
      </c>
      <c r="E23" s="26"/>
    </row>
    <row r="24" spans="1:8" s="16" customFormat="1" ht="15.4" x14ac:dyDescent="0.45">
      <c r="C24" s="37" t="s">
        <v>48</v>
      </c>
      <c r="D24" s="20">
        <f>D22*0.4</f>
        <v>12903.225806451615</v>
      </c>
      <c r="E24" s="26"/>
    </row>
    <row r="25" spans="1:8" s="16" customFormat="1" ht="15.4" x14ac:dyDescent="0.45"/>
    <row r="26" spans="1:8" s="16" customFormat="1" ht="15.4" x14ac:dyDescent="0.45"/>
    <row r="27" spans="1:8" s="16" customFormat="1" ht="15.4" x14ac:dyDescent="0.45">
      <c r="B27" s="29" t="s">
        <v>54</v>
      </c>
      <c r="C27" s="29"/>
      <c r="D27" s="29"/>
      <c r="E27" s="29"/>
      <c r="F27" s="29"/>
      <c r="G27" s="29"/>
      <c r="H27" s="29"/>
    </row>
    <row r="28" spans="1:8" ht="15.4" x14ac:dyDescent="0.45">
      <c r="A28" s="5"/>
      <c r="B28" s="73" t="s">
        <v>100</v>
      </c>
      <c r="C28" s="5"/>
      <c r="D28" s="5"/>
      <c r="E28" s="5"/>
      <c r="F28" s="5"/>
    </row>
  </sheetData>
  <sheetProtection sheet="1" objects="1" scenarios="1"/>
  <mergeCells count="2">
    <mergeCell ref="D19:E19"/>
    <mergeCell ref="B5:G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A95EE-18E2-4C77-ACFD-2C7CE67FFD4A}">
  <dimension ref="A1:J16"/>
  <sheetViews>
    <sheetView zoomScale="90" zoomScaleNormal="90" workbookViewId="0">
      <selection activeCell="D7" sqref="D7"/>
    </sheetView>
  </sheetViews>
  <sheetFormatPr baseColWidth="10" defaultColWidth="10.796875" defaultRowHeight="14.25" x14ac:dyDescent="0.45"/>
  <cols>
    <col min="1" max="1" width="5.86328125" style="8" customWidth="1"/>
    <col min="2" max="2" width="53.19921875" style="8" customWidth="1"/>
    <col min="3" max="3" width="16.19921875" style="8" bestFit="1" customWidth="1"/>
    <col min="4" max="5" width="17.19921875" style="8" customWidth="1"/>
    <col min="6" max="7" width="17.1328125" style="8" customWidth="1"/>
    <col min="8" max="8" width="19.19921875" style="8" customWidth="1"/>
    <col min="9" max="9" width="17.796875" style="8" customWidth="1"/>
    <col min="10" max="16384" width="10.796875" style="1"/>
  </cols>
  <sheetData>
    <row r="1" spans="2:10" ht="11" customHeight="1" x14ac:dyDescent="0.45"/>
    <row r="2" spans="2:10" ht="22.5" customHeight="1" x14ac:dyDescent="0.45">
      <c r="B2" s="171" t="s">
        <v>106</v>
      </c>
      <c r="C2" s="171"/>
      <c r="D2" s="171"/>
      <c r="E2" s="171"/>
      <c r="F2" s="171"/>
      <c r="G2" s="171"/>
      <c r="H2" s="171"/>
      <c r="I2" s="171"/>
    </row>
    <row r="3" spans="2:10" ht="14.25" customHeight="1" x14ac:dyDescent="0.35">
      <c r="B3" s="129"/>
      <c r="C3" s="129"/>
      <c r="D3" s="129"/>
      <c r="E3" s="129"/>
      <c r="F3" s="130"/>
      <c r="G3" s="130"/>
      <c r="H3" s="130"/>
      <c r="I3" s="130"/>
    </row>
    <row r="4" spans="2:10" s="40" customFormat="1" ht="15.4" x14ac:dyDescent="0.45">
      <c r="B4" s="131" t="s">
        <v>55</v>
      </c>
    </row>
    <row r="5" spans="2:10" s="40" customFormat="1" ht="62.45" customHeight="1" x14ac:dyDescent="0.45">
      <c r="B5" s="132" t="s">
        <v>56</v>
      </c>
      <c r="C5" s="133" t="s">
        <v>57</v>
      </c>
      <c r="D5" s="134" t="s">
        <v>93</v>
      </c>
      <c r="E5" s="135" t="s">
        <v>105</v>
      </c>
      <c r="F5" s="136" t="s">
        <v>58</v>
      </c>
      <c r="G5" s="133" t="s">
        <v>59</v>
      </c>
      <c r="H5" s="135" t="s">
        <v>60</v>
      </c>
      <c r="I5" s="133" t="s">
        <v>61</v>
      </c>
      <c r="J5" s="137"/>
    </row>
    <row r="6" spans="2:10" s="40" customFormat="1" ht="15.4" x14ac:dyDescent="0.45">
      <c r="B6" s="41" t="s">
        <v>62</v>
      </c>
      <c r="C6" s="42"/>
      <c r="D6" s="138" t="s">
        <v>23</v>
      </c>
      <c r="E6" s="139" t="s">
        <v>23</v>
      </c>
      <c r="F6" s="102"/>
      <c r="G6" s="42"/>
      <c r="H6" s="46"/>
      <c r="I6" s="140" t="e">
        <f>C6/(C12+D12)</f>
        <v>#DIV/0!</v>
      </c>
    </row>
    <row r="7" spans="2:10" s="40" customFormat="1" ht="15.4" x14ac:dyDescent="0.45">
      <c r="B7" s="44" t="s">
        <v>63</v>
      </c>
      <c r="C7" s="42"/>
      <c r="D7" s="43"/>
      <c r="E7" s="45"/>
      <c r="F7" s="46"/>
      <c r="G7" s="46"/>
      <c r="H7" s="46"/>
      <c r="I7" s="140" t="e">
        <f>(C7+D7)/(C12+D12)</f>
        <v>#DIV/0!</v>
      </c>
    </row>
    <row r="8" spans="2:10" s="40" customFormat="1" ht="15.4" x14ac:dyDescent="0.45">
      <c r="B8" s="44" t="s">
        <v>64</v>
      </c>
      <c r="C8" s="42"/>
      <c r="D8" s="43"/>
      <c r="E8" s="45"/>
      <c r="F8" s="46"/>
      <c r="G8" s="46"/>
      <c r="H8" s="46"/>
      <c r="I8" s="140" t="e">
        <f>(C8+D8)/(C12+D12)</f>
        <v>#DIV/0!</v>
      </c>
    </row>
    <row r="9" spans="2:10" s="40" customFormat="1" ht="15.4" x14ac:dyDescent="0.45">
      <c r="B9" s="44" t="s">
        <v>65</v>
      </c>
      <c r="C9" s="42"/>
      <c r="D9" s="43"/>
      <c r="E9" s="45"/>
      <c r="F9" s="46"/>
      <c r="G9" s="42"/>
      <c r="H9" s="43"/>
      <c r="I9" s="140" t="e">
        <f>(C9+D9)/(C12+D12)</f>
        <v>#DIV/0!</v>
      </c>
    </row>
    <row r="10" spans="2:10" s="40" customFormat="1" ht="15.4" x14ac:dyDescent="0.45">
      <c r="B10" s="44" t="s">
        <v>66</v>
      </c>
      <c r="C10" s="47"/>
      <c r="D10" s="138" t="s">
        <v>23</v>
      </c>
      <c r="E10" s="139" t="s">
        <v>23</v>
      </c>
      <c r="F10" s="46"/>
      <c r="G10" s="46"/>
      <c r="H10" s="46"/>
      <c r="I10" s="140" t="e">
        <f>C10/(C12+D12)</f>
        <v>#DIV/0!</v>
      </c>
    </row>
    <row r="11" spans="2:10" s="40" customFormat="1" ht="15.4" x14ac:dyDescent="0.45">
      <c r="B11" s="44" t="s">
        <v>67</v>
      </c>
      <c r="C11" s="42"/>
      <c r="D11" s="138" t="s">
        <v>23</v>
      </c>
      <c r="E11" s="139" t="s">
        <v>23</v>
      </c>
      <c r="F11" s="46"/>
      <c r="G11" s="42"/>
      <c r="H11" s="43"/>
      <c r="I11" s="140" t="e">
        <f>C11/(C12+D12)</f>
        <v>#DIV/0!</v>
      </c>
    </row>
    <row r="12" spans="2:10" s="40" customFormat="1" ht="23.25" customHeight="1" x14ac:dyDescent="0.45">
      <c r="B12" s="141" t="s">
        <v>14</v>
      </c>
      <c r="C12" s="142">
        <f>SUM(C6:C11)</f>
        <v>0</v>
      </c>
      <c r="D12" s="143">
        <f>SUM(D7:D9)</f>
        <v>0</v>
      </c>
      <c r="E12" s="144">
        <f>SUM(E6:E11)</f>
        <v>0</v>
      </c>
      <c r="F12" s="145">
        <f t="shared" ref="F12:H12" si="0">SUM(F6:F11)</f>
        <v>0</v>
      </c>
      <c r="G12" s="146">
        <f t="shared" si="0"/>
        <v>0</v>
      </c>
      <c r="H12" s="143">
        <f t="shared" si="0"/>
        <v>0</v>
      </c>
      <c r="I12" s="140" t="e">
        <f>I6+I7+I8+I9+I10+I11</f>
        <v>#DIV/0!</v>
      </c>
    </row>
    <row r="13" spans="2:10" s="40" customFormat="1" ht="27" customHeight="1" x14ac:dyDescent="0.45">
      <c r="B13" s="176"/>
      <c r="C13" s="177"/>
      <c r="D13" s="177"/>
      <c r="E13" s="177"/>
      <c r="F13" s="177"/>
      <c r="G13" s="177"/>
      <c r="H13" s="177"/>
      <c r="I13" s="177"/>
    </row>
    <row r="14" spans="2:10" s="40" customFormat="1" ht="59" customHeight="1" x14ac:dyDescent="0.45">
      <c r="B14" s="175" t="s">
        <v>86</v>
      </c>
      <c r="C14" s="175"/>
      <c r="D14" s="175"/>
      <c r="E14" s="175"/>
      <c r="F14" s="175"/>
      <c r="G14" s="175"/>
      <c r="H14" s="175"/>
      <c r="I14" s="175"/>
    </row>
    <row r="15" spans="2:10" s="40" customFormat="1" ht="54.95" customHeight="1" x14ac:dyDescent="0.45">
      <c r="B15" s="132" t="s">
        <v>68</v>
      </c>
      <c r="C15" s="172"/>
      <c r="D15" s="172"/>
      <c r="E15" s="172"/>
      <c r="F15" s="172"/>
      <c r="G15" s="172"/>
      <c r="H15" s="172"/>
      <c r="I15" s="173"/>
    </row>
    <row r="16" spans="2:10" s="40" customFormat="1" ht="54.95" customHeight="1" x14ac:dyDescent="0.45">
      <c r="B16" s="132" t="s">
        <v>69</v>
      </c>
      <c r="C16" s="174"/>
      <c r="D16" s="174"/>
      <c r="E16" s="174"/>
      <c r="F16" s="174"/>
      <c r="G16" s="174"/>
      <c r="H16" s="174"/>
      <c r="I16" s="174"/>
    </row>
  </sheetData>
  <sheetProtection algorithmName="SHA-512" hashValue="fiLJfa2heGwDeg/uo/Kjt0YK4vTPPvgFVauuFw6BSE0hqzZKCbdfXxS3a9F1Nyht9G/TRVEQ8S12hxkvWleztQ==" saltValue="O8duKkBW5EAN7xoxSoxclQ==" spinCount="100000" sheet="1" objects="1" scenarios="1"/>
  <mergeCells count="5">
    <mergeCell ref="B2:I2"/>
    <mergeCell ref="C15:I15"/>
    <mergeCell ref="C16:I16"/>
    <mergeCell ref="B14:I14"/>
    <mergeCell ref="B13:I13"/>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97E36-0F58-42F9-8501-D761DDC1985D}">
  <dimension ref="A2:I64"/>
  <sheetViews>
    <sheetView zoomScale="80" zoomScaleNormal="80" workbookViewId="0">
      <selection activeCell="C50" sqref="C50:C51"/>
    </sheetView>
  </sheetViews>
  <sheetFormatPr baseColWidth="10" defaultColWidth="11.46484375" defaultRowHeight="14.25" x14ac:dyDescent="0.45"/>
  <cols>
    <col min="1" max="1" width="5.53125" style="5" customWidth="1"/>
    <col min="2" max="2" width="79.53125" style="5" customWidth="1"/>
    <col min="3" max="4" width="17.1328125" style="5" customWidth="1"/>
    <col min="5" max="5" width="19.1328125" style="5" customWidth="1"/>
    <col min="6" max="6" width="17.1328125" style="82" customWidth="1"/>
    <col min="7" max="7" width="37.46484375" customWidth="1"/>
    <col min="9" max="9" width="19.86328125" customWidth="1"/>
  </cols>
  <sheetData>
    <row r="2" spans="1:6" s="6" customFormat="1" ht="21.95" customHeight="1" x14ac:dyDescent="0.5">
      <c r="A2" s="5"/>
      <c r="B2" s="152" t="s">
        <v>110</v>
      </c>
      <c r="C2" s="152"/>
      <c r="D2" s="152"/>
      <c r="E2" s="152"/>
      <c r="F2" s="152"/>
    </row>
    <row r="3" spans="1:6" s="5" customFormat="1" ht="12.75" customHeight="1" x14ac:dyDescent="0.35">
      <c r="B3" s="153"/>
      <c r="C3" s="153"/>
      <c r="D3" s="153"/>
      <c r="E3" s="153"/>
      <c r="F3" s="153"/>
    </row>
    <row r="4" spans="1:6" s="16" customFormat="1" ht="14.45" customHeight="1" x14ac:dyDescent="0.45">
      <c r="C4" s="11" t="s">
        <v>27</v>
      </c>
      <c r="D4" s="11" t="s">
        <v>28</v>
      </c>
      <c r="E4" s="11" t="s">
        <v>29</v>
      </c>
      <c r="F4" s="74" t="s">
        <v>30</v>
      </c>
    </row>
    <row r="5" spans="1:6" s="16" customFormat="1" ht="14.45" customHeight="1" x14ac:dyDescent="0.45">
      <c r="B5" s="17"/>
      <c r="F5" s="75"/>
    </row>
    <row r="6" spans="1:6" s="16" customFormat="1" ht="14.45" customHeight="1" x14ac:dyDescent="0.45">
      <c r="B6" s="63" t="s">
        <v>90</v>
      </c>
      <c r="F6" s="75"/>
    </row>
    <row r="7" spans="1:6" s="16" customFormat="1" ht="14.45" customHeight="1" x14ac:dyDescent="0.45">
      <c r="B7" s="147" t="s">
        <v>114</v>
      </c>
      <c r="C7" s="19"/>
      <c r="D7" s="19"/>
      <c r="E7" s="19"/>
      <c r="F7" s="76">
        <f>SUM(C7:E7)</f>
        <v>0</v>
      </c>
    </row>
    <row r="8" spans="1:6" s="16" customFormat="1" ht="14.45" customHeight="1" x14ac:dyDescent="0.45">
      <c r="B8" s="147" t="s">
        <v>115</v>
      </c>
      <c r="C8" s="19"/>
      <c r="D8" s="19"/>
      <c r="E8" s="19"/>
      <c r="F8" s="76">
        <f>SUM(C8:E8)</f>
        <v>0</v>
      </c>
    </row>
    <row r="9" spans="1:6" s="16" customFormat="1" ht="14.45" customHeight="1" x14ac:dyDescent="0.45">
      <c r="B9" s="147" t="s">
        <v>116</v>
      </c>
      <c r="C9" s="19"/>
      <c r="D9" s="19"/>
      <c r="E9" s="19"/>
      <c r="F9" s="76">
        <f>SUM(C9:E9)</f>
        <v>0</v>
      </c>
    </row>
    <row r="10" spans="1:6" s="16" customFormat="1" ht="14.45" customHeight="1" x14ac:dyDescent="0.45">
      <c r="B10" s="21" t="s">
        <v>120</v>
      </c>
      <c r="C10" s="20">
        <f>SUM(C7:C9)</f>
        <v>0</v>
      </c>
      <c r="D10" s="20">
        <f>SUM(D7:D9)</f>
        <v>0</v>
      </c>
      <c r="E10" s="20">
        <f>SUM(E7:E9)</f>
        <v>0</v>
      </c>
      <c r="F10" s="76">
        <f>SUM(F7:F9)</f>
        <v>0</v>
      </c>
    </row>
    <row r="11" spans="1:6" s="16" customFormat="1" ht="14.45" customHeight="1" x14ac:dyDescent="0.45">
      <c r="F11" s="75"/>
    </row>
    <row r="12" spans="1:6" s="16" customFormat="1" ht="15.4" x14ac:dyDescent="0.45">
      <c r="B12" s="63" t="s">
        <v>8</v>
      </c>
      <c r="C12" s="62"/>
      <c r="D12" s="62"/>
      <c r="E12" s="62"/>
      <c r="F12" s="77"/>
    </row>
    <row r="13" spans="1:6" s="16" customFormat="1" ht="14.45" customHeight="1" x14ac:dyDescent="0.45">
      <c r="B13" s="147" t="s">
        <v>114</v>
      </c>
      <c r="C13" s="19"/>
      <c r="D13" s="19"/>
      <c r="E13" s="19"/>
      <c r="F13" s="76">
        <f>SUM(C13:E13)</f>
        <v>0</v>
      </c>
    </row>
    <row r="14" spans="1:6" s="16" customFormat="1" ht="14.45" customHeight="1" x14ac:dyDescent="0.45">
      <c r="B14" s="147" t="s">
        <v>115</v>
      </c>
      <c r="C14" s="19"/>
      <c r="D14" s="19"/>
      <c r="E14" s="19"/>
      <c r="F14" s="76">
        <f>SUM(C14:E14)</f>
        <v>0</v>
      </c>
    </row>
    <row r="15" spans="1:6" s="16" customFormat="1" ht="14.45" customHeight="1" x14ac:dyDescent="0.45">
      <c r="B15" s="147" t="s">
        <v>116</v>
      </c>
      <c r="C15" s="19"/>
      <c r="D15" s="19"/>
      <c r="E15" s="19"/>
      <c r="F15" s="76">
        <f>SUM(C15:E15)</f>
        <v>0</v>
      </c>
    </row>
    <row r="16" spans="1:6" s="16" customFormat="1" ht="14.45" customHeight="1" x14ac:dyDescent="0.45">
      <c r="B16" s="21" t="s">
        <v>121</v>
      </c>
      <c r="C16" s="20">
        <f>SUM(C13:C15)</f>
        <v>0</v>
      </c>
      <c r="D16" s="20">
        <f>SUM(D13:D15)</f>
        <v>0</v>
      </c>
      <c r="E16" s="20">
        <f>SUM(E13:E15)</f>
        <v>0</v>
      </c>
      <c r="F16" s="76">
        <f>SUM(F13:F15)</f>
        <v>0</v>
      </c>
    </row>
    <row r="17" spans="2:6" s="16" customFormat="1" ht="14.45" customHeight="1" x14ac:dyDescent="0.45">
      <c r="B17" s="23"/>
      <c r="C17" s="24"/>
      <c r="D17" s="24"/>
      <c r="E17" s="24"/>
      <c r="F17" s="77"/>
    </row>
    <row r="18" spans="2:6" s="16" customFormat="1" ht="14.45" customHeight="1" x14ac:dyDescent="0.45">
      <c r="B18" s="21" t="s">
        <v>9</v>
      </c>
      <c r="C18" s="62"/>
      <c r="D18" s="62"/>
      <c r="E18" s="62"/>
      <c r="F18" s="77"/>
    </row>
    <row r="19" spans="2:6" s="16" customFormat="1" ht="14.45" customHeight="1" x14ac:dyDescent="0.45">
      <c r="B19" s="147" t="s">
        <v>114</v>
      </c>
      <c r="C19" s="19"/>
      <c r="D19" s="19"/>
      <c r="E19" s="19"/>
      <c r="F19" s="76">
        <f>SUM(C19:E19)</f>
        <v>0</v>
      </c>
    </row>
    <row r="20" spans="2:6" s="16" customFormat="1" ht="14.45" customHeight="1" x14ac:dyDescent="0.45">
      <c r="B20" s="147" t="s">
        <v>115</v>
      </c>
      <c r="C20" s="19"/>
      <c r="D20" s="19"/>
      <c r="E20" s="19"/>
      <c r="F20" s="76">
        <f>SUM(C20:E20)</f>
        <v>0</v>
      </c>
    </row>
    <row r="21" spans="2:6" s="16" customFormat="1" ht="14.45" customHeight="1" x14ac:dyDescent="0.45">
      <c r="B21" s="147" t="s">
        <v>116</v>
      </c>
      <c r="C21" s="19"/>
      <c r="D21" s="19"/>
      <c r="E21" s="19"/>
      <c r="F21" s="76">
        <f>SUM(C21:E21)</f>
        <v>0</v>
      </c>
    </row>
    <row r="22" spans="2:6" s="16" customFormat="1" ht="13.25" customHeight="1" x14ac:dyDescent="0.45">
      <c r="B22" s="21" t="s">
        <v>122</v>
      </c>
      <c r="C22" s="20">
        <f>SUM(C19:C21)</f>
        <v>0</v>
      </c>
      <c r="D22" s="20">
        <f>SUM(D19:D21)</f>
        <v>0</v>
      </c>
      <c r="E22" s="20">
        <f>SUM(E19:E21)</f>
        <v>0</v>
      </c>
      <c r="F22" s="76">
        <f>SUM(F19:F21)</f>
        <v>0</v>
      </c>
    </row>
    <row r="23" spans="2:6" s="16" customFormat="1" ht="14.45" customHeight="1" x14ac:dyDescent="0.45">
      <c r="B23" s="61"/>
      <c r="C23" s="62"/>
      <c r="D23" s="62"/>
      <c r="E23" s="62"/>
      <c r="F23" s="77"/>
    </row>
    <row r="24" spans="2:6" s="16" customFormat="1" ht="13.5" customHeight="1" x14ac:dyDescent="0.45">
      <c r="B24" s="63" t="s">
        <v>32</v>
      </c>
      <c r="C24" s="62"/>
      <c r="D24" s="62"/>
      <c r="E24" s="62"/>
      <c r="F24" s="77"/>
    </row>
    <row r="25" spans="2:6" s="16" customFormat="1" ht="14" customHeight="1" x14ac:dyDescent="0.45">
      <c r="B25" s="147" t="s">
        <v>114</v>
      </c>
      <c r="C25" s="19"/>
      <c r="D25" s="19"/>
      <c r="E25" s="19"/>
      <c r="F25" s="76">
        <f>SUM(C25:E25)</f>
        <v>0</v>
      </c>
    </row>
    <row r="26" spans="2:6" s="16" customFormat="1" ht="14.45" customHeight="1" x14ac:dyDescent="0.45">
      <c r="B26" s="147" t="s">
        <v>115</v>
      </c>
      <c r="C26" s="19"/>
      <c r="D26" s="19"/>
      <c r="E26" s="19"/>
      <c r="F26" s="76">
        <f>SUM(C26:E26)</f>
        <v>0</v>
      </c>
    </row>
    <row r="27" spans="2:6" s="16" customFormat="1" ht="14.45" customHeight="1" x14ac:dyDescent="0.45">
      <c r="B27" s="147" t="s">
        <v>116</v>
      </c>
      <c r="C27" s="19"/>
      <c r="D27" s="19"/>
      <c r="E27" s="19"/>
      <c r="F27" s="76">
        <f>SUM(C27:E27)</f>
        <v>0</v>
      </c>
    </row>
    <row r="28" spans="2:6" s="16" customFormat="1" ht="14.45" customHeight="1" x14ac:dyDescent="0.45">
      <c r="B28" s="21" t="s">
        <v>123</v>
      </c>
      <c r="C28" s="20">
        <f>SUM(C25:C27)</f>
        <v>0</v>
      </c>
      <c r="D28" s="20">
        <f>SUM(D25:D27)</f>
        <v>0</v>
      </c>
      <c r="E28" s="20">
        <f>SUM(E25:E27)</f>
        <v>0</v>
      </c>
      <c r="F28" s="76">
        <f>SUM(F25:F27)</f>
        <v>0</v>
      </c>
    </row>
    <row r="29" spans="2:6" s="16" customFormat="1" ht="14.45" customHeight="1" x14ac:dyDescent="0.45">
      <c r="B29" s="25" t="s">
        <v>33</v>
      </c>
      <c r="F29" s="75"/>
    </row>
    <row r="30" spans="2:6" s="16" customFormat="1" ht="12.75" customHeight="1" x14ac:dyDescent="0.45">
      <c r="B30" s="17"/>
      <c r="F30" s="75"/>
    </row>
    <row r="31" spans="2:6" s="29" customFormat="1" ht="14.45" customHeight="1" x14ac:dyDescent="0.45">
      <c r="B31" s="21" t="s">
        <v>98</v>
      </c>
      <c r="C31" s="64"/>
      <c r="D31" s="64"/>
      <c r="E31" s="64"/>
      <c r="F31" s="78"/>
    </row>
    <row r="32" spans="2:6" s="16" customFormat="1" ht="14.45" customHeight="1" x14ac:dyDescent="0.45">
      <c r="B32" s="147" t="s">
        <v>114</v>
      </c>
      <c r="C32" s="19"/>
      <c r="D32" s="19"/>
      <c r="E32" s="19"/>
      <c r="F32" s="76">
        <f>SUM(C32:E32)</f>
        <v>0</v>
      </c>
    </row>
    <row r="33" spans="2:7" s="16" customFormat="1" ht="14.45" customHeight="1" x14ac:dyDescent="0.45">
      <c r="B33" s="147" t="s">
        <v>115</v>
      </c>
      <c r="C33" s="19"/>
      <c r="D33" s="19"/>
      <c r="E33" s="19"/>
      <c r="F33" s="76">
        <f>SUM(C33:E33)</f>
        <v>0</v>
      </c>
    </row>
    <row r="34" spans="2:7" s="16" customFormat="1" ht="14.45" customHeight="1" x14ac:dyDescent="0.45">
      <c r="B34" s="147" t="s">
        <v>116</v>
      </c>
      <c r="C34" s="19"/>
      <c r="D34" s="19"/>
      <c r="E34" s="19"/>
      <c r="F34" s="76">
        <f>SUM(C34:E34)</f>
        <v>0</v>
      </c>
    </row>
    <row r="35" spans="2:7" s="16" customFormat="1" ht="14.45" customHeight="1" x14ac:dyDescent="0.45">
      <c r="B35" s="21" t="s">
        <v>124</v>
      </c>
      <c r="C35" s="20">
        <f>SUM(C32:C34)</f>
        <v>0</v>
      </c>
      <c r="D35" s="20">
        <f>SUM(D32:D34)</f>
        <v>0</v>
      </c>
      <c r="E35" s="20">
        <f>SUM(E32:E34)</f>
        <v>0</v>
      </c>
      <c r="F35" s="76">
        <f>SUM(F32:F34)</f>
        <v>0</v>
      </c>
    </row>
    <row r="36" spans="2:7" s="59" customFormat="1" ht="14.45" customHeight="1" x14ac:dyDescent="0.45">
      <c r="B36" s="61"/>
      <c r="C36" s="16"/>
      <c r="D36" s="16"/>
      <c r="E36" s="16"/>
      <c r="F36" s="75"/>
      <c r="G36" s="16"/>
    </row>
    <row r="37" spans="2:7" s="59" customFormat="1" ht="14.45" customHeight="1" x14ac:dyDescent="0.45">
      <c r="B37" s="60" t="s">
        <v>70</v>
      </c>
      <c r="C37" s="16"/>
      <c r="D37" s="16"/>
      <c r="E37" s="16"/>
      <c r="F37" s="75"/>
      <c r="G37" s="16"/>
    </row>
    <row r="38" spans="2:7" s="16" customFormat="1" ht="14.45" customHeight="1" x14ac:dyDescent="0.45">
      <c r="B38" s="18" t="s">
        <v>31</v>
      </c>
      <c r="C38" s="62"/>
      <c r="D38" s="62"/>
      <c r="E38" s="62"/>
      <c r="F38" s="75"/>
    </row>
    <row r="39" spans="2:7" s="16" customFormat="1" ht="14.45" customHeight="1" x14ac:dyDescent="0.45">
      <c r="B39" s="147" t="s">
        <v>114</v>
      </c>
      <c r="C39" s="19"/>
      <c r="D39" s="19"/>
      <c r="E39" s="19"/>
      <c r="F39" s="76">
        <f t="shared" ref="F39:F43" si="0">SUM(C39:E39)</f>
        <v>0</v>
      </c>
    </row>
    <row r="40" spans="2:7" s="16" customFormat="1" ht="14.45" customHeight="1" x14ac:dyDescent="0.45">
      <c r="B40" s="147" t="s">
        <v>115</v>
      </c>
      <c r="C40" s="19"/>
      <c r="D40" s="19"/>
      <c r="E40" s="19"/>
      <c r="F40" s="76">
        <f t="shared" si="0"/>
        <v>0</v>
      </c>
    </row>
    <row r="41" spans="2:7" s="16" customFormat="1" ht="14.45" customHeight="1" x14ac:dyDescent="0.45">
      <c r="B41" s="147" t="s">
        <v>116</v>
      </c>
      <c r="C41" s="19"/>
      <c r="D41" s="19"/>
      <c r="E41" s="19"/>
      <c r="F41" s="76">
        <f t="shared" si="0"/>
        <v>0</v>
      </c>
    </row>
    <row r="42" spans="2:7" s="16" customFormat="1" ht="15.4" x14ac:dyDescent="0.45">
      <c r="B42" s="148" t="s">
        <v>117</v>
      </c>
      <c r="C42" s="149"/>
      <c r="D42" s="149"/>
      <c r="E42" s="149"/>
      <c r="F42" s="76">
        <f t="shared" si="0"/>
        <v>0</v>
      </c>
    </row>
    <row r="43" spans="2:7" s="16" customFormat="1" ht="15.4" x14ac:dyDescent="0.45">
      <c r="B43" s="148" t="s">
        <v>118</v>
      </c>
      <c r="C43" s="149"/>
      <c r="D43" s="149"/>
      <c r="E43" s="149"/>
      <c r="F43" s="76">
        <f t="shared" si="0"/>
        <v>0</v>
      </c>
    </row>
    <row r="44" spans="2:7" s="16" customFormat="1" ht="14.45" customHeight="1" x14ac:dyDescent="0.45">
      <c r="B44" s="148" t="s">
        <v>119</v>
      </c>
      <c r="C44" s="149"/>
      <c r="D44" s="149"/>
      <c r="E44" s="149"/>
      <c r="F44" s="76">
        <f>SUM(C44:E44)</f>
        <v>0</v>
      </c>
    </row>
    <row r="45" spans="2:7" s="16" customFormat="1" ht="14.45" customHeight="1" x14ac:dyDescent="0.45">
      <c r="B45" s="21" t="s">
        <v>34</v>
      </c>
      <c r="C45" s="66">
        <f>SUM(C39:C44)</f>
        <v>0</v>
      </c>
      <c r="D45" s="66">
        <f t="shared" ref="D45:E45" si="1">SUM(D39:D44)</f>
        <v>0</v>
      </c>
      <c r="E45" s="66">
        <f t="shared" si="1"/>
        <v>0</v>
      </c>
      <c r="F45" s="76">
        <f>SUM(F39:F44)</f>
        <v>0</v>
      </c>
    </row>
    <row r="46" spans="2:7" s="16" customFormat="1" ht="14.45" customHeight="1" x14ac:dyDescent="0.45">
      <c r="B46" s="25" t="s">
        <v>35</v>
      </c>
      <c r="F46" s="75"/>
    </row>
    <row r="47" spans="2:7" s="16" customFormat="1" ht="15.4" x14ac:dyDescent="0.45">
      <c r="B47" s="28" t="s">
        <v>40</v>
      </c>
      <c r="F47" s="75"/>
    </row>
    <row r="48" spans="2:7" s="16" customFormat="1" ht="14.45" customHeight="1" x14ac:dyDescent="0.45">
      <c r="B48" s="61"/>
      <c r="C48" s="24"/>
      <c r="D48" s="24"/>
      <c r="E48" s="24"/>
      <c r="F48" s="77"/>
    </row>
    <row r="49" spans="1:9" s="16" customFormat="1" ht="14.45" customHeight="1" x14ac:dyDescent="0.45">
      <c r="B49" s="17" t="s">
        <v>36</v>
      </c>
      <c r="F49" s="75"/>
    </row>
    <row r="50" spans="1:9" s="16" customFormat="1" ht="14.45" customHeight="1" x14ac:dyDescent="0.45">
      <c r="B50" s="18" t="s">
        <v>38</v>
      </c>
      <c r="C50" s="19"/>
      <c r="D50" s="150" t="s">
        <v>23</v>
      </c>
      <c r="E50" s="150" t="s">
        <v>23</v>
      </c>
      <c r="F50" s="76">
        <f>SUM(C50:E50)</f>
        <v>0</v>
      </c>
    </row>
    <row r="51" spans="1:9" s="16" customFormat="1" ht="14.45" customHeight="1" x14ac:dyDescent="0.45">
      <c r="B51" s="18" t="s">
        <v>37</v>
      </c>
      <c r="C51" s="19"/>
      <c r="D51" s="150" t="s">
        <v>23</v>
      </c>
      <c r="E51" s="150" t="s">
        <v>23</v>
      </c>
      <c r="F51" s="76">
        <f>SUM(C51:E51)</f>
        <v>0</v>
      </c>
    </row>
    <row r="52" spans="1:9" s="16" customFormat="1" ht="14.45" customHeight="1" x14ac:dyDescent="0.45">
      <c r="B52" s="21" t="s">
        <v>39</v>
      </c>
      <c r="C52" s="20">
        <f>SUM(C50:C51)</f>
        <v>0</v>
      </c>
      <c r="D52" s="20">
        <f>SUM(D50:D51)</f>
        <v>0</v>
      </c>
      <c r="E52" s="20">
        <f>SUM(E50:E51)</f>
        <v>0</v>
      </c>
      <c r="F52" s="79">
        <f>SUM(C52:E52)</f>
        <v>0</v>
      </c>
      <c r="I52" s="27"/>
    </row>
    <row r="53" spans="1:9" s="16" customFormat="1" ht="14.45" customHeight="1" x14ac:dyDescent="0.45">
      <c r="B53" s="28" t="s">
        <v>101</v>
      </c>
      <c r="F53" s="75"/>
    </row>
    <row r="54" spans="1:9" s="16" customFormat="1" ht="14.45" customHeight="1" x14ac:dyDescent="0.45">
      <c r="B54" s="28"/>
      <c r="F54" s="75"/>
    </row>
    <row r="55" spans="1:9" ht="30.75" customHeight="1" x14ac:dyDescent="0.45">
      <c r="B55" s="23" t="s">
        <v>130</v>
      </c>
      <c r="F55" s="80"/>
    </row>
    <row r="56" spans="1:9" s="16" customFormat="1" ht="14.45" customHeight="1" x14ac:dyDescent="0.45">
      <c r="B56" s="151" t="s">
        <v>114</v>
      </c>
      <c r="C56" s="19">
        <f>C7+C13+C19+C25+C32+C39+C52</f>
        <v>0</v>
      </c>
      <c r="D56" s="19">
        <f>D7+D13+D19+D25+D32+D39+D52</f>
        <v>0</v>
      </c>
      <c r="E56" s="19">
        <f>E7+E13+E19+E25+E32+E39+E52</f>
        <v>0</v>
      </c>
      <c r="F56" s="76">
        <f t="shared" ref="F56:F61" si="2">SUM(C56:E56)</f>
        <v>0</v>
      </c>
    </row>
    <row r="57" spans="1:9" s="16" customFormat="1" ht="14.45" customHeight="1" x14ac:dyDescent="0.45">
      <c r="B57" s="147" t="s">
        <v>115</v>
      </c>
      <c r="C57" s="19">
        <f t="shared" ref="C57:E58" si="3">C8+C14+C20+C26+C33+C40</f>
        <v>0</v>
      </c>
      <c r="D57" s="19">
        <f t="shared" si="3"/>
        <v>0</v>
      </c>
      <c r="E57" s="19">
        <f t="shared" si="3"/>
        <v>0</v>
      </c>
      <c r="F57" s="76">
        <f t="shared" si="2"/>
        <v>0</v>
      </c>
    </row>
    <row r="58" spans="1:9" s="16" customFormat="1" ht="14.45" customHeight="1" x14ac:dyDescent="0.45">
      <c r="B58" s="147" t="s">
        <v>116</v>
      </c>
      <c r="C58" s="19">
        <f t="shared" si="3"/>
        <v>0</v>
      </c>
      <c r="D58" s="19">
        <f t="shared" si="3"/>
        <v>0</v>
      </c>
      <c r="E58" s="19">
        <f t="shared" si="3"/>
        <v>0</v>
      </c>
      <c r="F58" s="76">
        <f t="shared" si="2"/>
        <v>0</v>
      </c>
    </row>
    <row r="59" spans="1:9" s="16" customFormat="1" ht="15.4" x14ac:dyDescent="0.45">
      <c r="B59" s="148" t="s">
        <v>117</v>
      </c>
      <c r="C59" s="149">
        <f t="shared" ref="C59:E61" si="4">C42</f>
        <v>0</v>
      </c>
      <c r="D59" s="149">
        <f t="shared" si="4"/>
        <v>0</v>
      </c>
      <c r="E59" s="149">
        <f t="shared" si="4"/>
        <v>0</v>
      </c>
      <c r="F59" s="76">
        <f t="shared" si="2"/>
        <v>0</v>
      </c>
    </row>
    <row r="60" spans="1:9" s="16" customFormat="1" ht="15.4" x14ac:dyDescent="0.45">
      <c r="B60" s="148" t="s">
        <v>118</v>
      </c>
      <c r="C60" s="149">
        <f>C43</f>
        <v>0</v>
      </c>
      <c r="D60" s="149">
        <f t="shared" si="4"/>
        <v>0</v>
      </c>
      <c r="E60" s="149">
        <f t="shared" si="4"/>
        <v>0</v>
      </c>
      <c r="F60" s="76">
        <f t="shared" si="2"/>
        <v>0</v>
      </c>
    </row>
    <row r="61" spans="1:9" s="16" customFormat="1" ht="14.45" customHeight="1" x14ac:dyDescent="0.45">
      <c r="B61" s="148" t="s">
        <v>119</v>
      </c>
      <c r="C61" s="149">
        <f>C44</f>
        <v>0</v>
      </c>
      <c r="D61" s="149">
        <f t="shared" si="4"/>
        <v>0</v>
      </c>
      <c r="E61" s="149">
        <f t="shared" si="4"/>
        <v>0</v>
      </c>
      <c r="F61" s="76">
        <f t="shared" si="2"/>
        <v>0</v>
      </c>
    </row>
    <row r="62" spans="1:9" s="16" customFormat="1" ht="14.45" customHeight="1" x14ac:dyDescent="0.45">
      <c r="B62" s="21" t="s">
        <v>125</v>
      </c>
      <c r="C62" s="66">
        <f>SUM(C56:C61)</f>
        <v>0</v>
      </c>
      <c r="D62" s="66">
        <f t="shared" ref="D62:E62" si="5">SUM(D56:D61)</f>
        <v>0</v>
      </c>
      <c r="E62" s="66">
        <f t="shared" si="5"/>
        <v>0</v>
      </c>
      <c r="F62" s="79">
        <f>SUM(F56:F61)</f>
        <v>0</v>
      </c>
    </row>
    <row r="63" spans="1:9" s="16" customFormat="1" ht="14.45" customHeight="1" x14ac:dyDescent="0.45">
      <c r="B63" s="61"/>
      <c r="C63" s="24"/>
      <c r="D63" s="24"/>
      <c r="E63" s="24"/>
      <c r="F63" s="77"/>
    </row>
    <row r="64" spans="1:9" s="67" customFormat="1" ht="14.45" customHeight="1" x14ac:dyDescent="0.45">
      <c r="A64" s="68"/>
      <c r="B64" s="69"/>
      <c r="C64" s="70"/>
      <c r="D64" s="70"/>
      <c r="E64" s="70"/>
      <c r="F64" s="81"/>
      <c r="G64" s="68"/>
      <c r="H64" s="68"/>
      <c r="I64" s="68"/>
    </row>
  </sheetData>
  <sheetProtection algorithmName="SHA-512" hashValue="S8gAr3sbXkv7/TeZD+HrEcjOhwA51qiwEbgeeeaW7OwFQrB8NZJCxKZLzq1+0L3HEeRuU2KO0opJOHkwb0p25g==" saltValue="qphXIS4g6w2siCcow0vTsA==" spinCount="100000" sheet="1" objects="1" scenarios="1"/>
  <mergeCells count="2">
    <mergeCell ref="B2:F2"/>
    <mergeCell ref="B3:F3"/>
  </mergeCells>
  <phoneticPr fontId="1" type="noConversion"/>
  <conditionalFormatting sqref="F31">
    <cfRule type="expression" dxfId="1" priority="87">
      <formula>$F$31+#REF!&lt;&gt;#REF!</formula>
    </cfRule>
    <cfRule type="expression" dxfId="0" priority="88">
      <formula>$F$31+#REF!=(#REF!)</formula>
    </cfRule>
  </conditionalFormatting>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FBB60-1008-488F-9AF1-65C604C24778}">
  <dimension ref="A1:D25"/>
  <sheetViews>
    <sheetView topLeftCell="A21" zoomScale="60" zoomScaleNormal="60" workbookViewId="0">
      <selection activeCell="E25" sqref="E25"/>
    </sheetView>
  </sheetViews>
  <sheetFormatPr baseColWidth="10" defaultColWidth="10.796875" defaultRowHeight="14.25" x14ac:dyDescent="0.45"/>
  <cols>
    <col min="1" max="1" width="5.53125" style="7" customWidth="1"/>
    <col min="2" max="2" width="63.53125" style="8" customWidth="1"/>
    <col min="3" max="3" width="16.1328125" style="8" customWidth="1"/>
    <col min="4" max="4" width="123" style="8" customWidth="1"/>
    <col min="5" max="5" width="63.53125" style="1" customWidth="1"/>
    <col min="6" max="6" width="30.53125" style="1" customWidth="1"/>
    <col min="7" max="16384" width="10.796875" style="1"/>
  </cols>
  <sheetData>
    <row r="1" spans="1:4" ht="12" customHeight="1" x14ac:dyDescent="0.45"/>
    <row r="2" spans="1:4" ht="22.25" customHeight="1" x14ac:dyDescent="0.45">
      <c r="B2" s="178" t="s">
        <v>112</v>
      </c>
      <c r="C2" s="178"/>
      <c r="D2" s="178"/>
    </row>
    <row r="3" spans="1:4" ht="13.35" customHeight="1" x14ac:dyDescent="0.45">
      <c r="B3" s="9"/>
      <c r="C3" s="9"/>
      <c r="D3" s="9"/>
    </row>
    <row r="4" spans="1:4" s="49" customFormat="1" ht="15.95" customHeight="1" x14ac:dyDescent="0.45">
      <c r="A4" s="40"/>
      <c r="B4" s="48"/>
      <c r="C4" s="40"/>
      <c r="D4" s="40"/>
    </row>
    <row r="5" spans="1:4" s="49" customFormat="1" ht="15.95" customHeight="1" x14ac:dyDescent="0.45">
      <c r="A5" s="40"/>
      <c r="B5" s="50" t="s">
        <v>72</v>
      </c>
      <c r="C5" s="103">
        <f>'2. Coûts directs'!F10</f>
        <v>0</v>
      </c>
      <c r="D5" s="71" t="s">
        <v>73</v>
      </c>
    </row>
    <row r="6" spans="1:4" s="49" customFormat="1" ht="378" customHeight="1" x14ac:dyDescent="0.45">
      <c r="A6" s="40"/>
      <c r="B6" s="51" t="s">
        <v>87</v>
      </c>
      <c r="C6" s="179" t="s">
        <v>74</v>
      </c>
      <c r="D6" s="180"/>
    </row>
    <row r="7" spans="1:4" s="49" customFormat="1" ht="15.75" customHeight="1" x14ac:dyDescent="0.45">
      <c r="A7" s="40"/>
      <c r="B7" s="52"/>
      <c r="C7" s="103">
        <f>'2. Coûts directs'!F16</f>
        <v>0</v>
      </c>
      <c r="D7" s="71" t="s">
        <v>75</v>
      </c>
    </row>
    <row r="8" spans="1:4" s="49" customFormat="1" ht="117.6" customHeight="1" x14ac:dyDescent="0.45">
      <c r="A8" s="40"/>
      <c r="B8" s="53" t="s">
        <v>84</v>
      </c>
      <c r="C8" s="179" t="s">
        <v>76</v>
      </c>
      <c r="D8" s="180"/>
    </row>
    <row r="9" spans="1:4" s="49" customFormat="1" ht="15.75" customHeight="1" x14ac:dyDescent="0.45">
      <c r="A9" s="40"/>
      <c r="B9" s="54"/>
      <c r="C9" s="103">
        <f>'2. Coûts directs'!F22</f>
        <v>0</v>
      </c>
      <c r="D9" s="71" t="s">
        <v>9</v>
      </c>
    </row>
    <row r="10" spans="1:4" s="49" customFormat="1" ht="104" customHeight="1" x14ac:dyDescent="0.45">
      <c r="A10" s="40"/>
      <c r="B10" s="55" t="s">
        <v>77</v>
      </c>
      <c r="C10" s="179" t="s">
        <v>76</v>
      </c>
      <c r="D10" s="180"/>
    </row>
    <row r="11" spans="1:4" s="49" customFormat="1" ht="15.75" customHeight="1" x14ac:dyDescent="0.45">
      <c r="A11" s="40"/>
      <c r="B11" s="54"/>
      <c r="C11" s="103">
        <f>'2. Coûts directs'!F28</f>
        <v>0</v>
      </c>
      <c r="D11" s="71" t="s">
        <v>78</v>
      </c>
    </row>
    <row r="12" spans="1:4" s="49" customFormat="1" ht="114" customHeight="1" x14ac:dyDescent="0.45">
      <c r="A12" s="40"/>
      <c r="B12" s="56" t="s">
        <v>85</v>
      </c>
      <c r="C12" s="179" t="s">
        <v>76</v>
      </c>
      <c r="D12" s="180"/>
    </row>
    <row r="13" spans="1:4" s="49" customFormat="1" ht="15.75" customHeight="1" x14ac:dyDescent="0.45">
      <c r="A13" s="40"/>
      <c r="B13" s="54"/>
      <c r="C13" s="103">
        <f>'2. Coûts directs'!F35</f>
        <v>0</v>
      </c>
      <c r="D13" s="71" t="s">
        <v>79</v>
      </c>
    </row>
    <row r="14" spans="1:4" s="49" customFormat="1" ht="182" customHeight="1" x14ac:dyDescent="0.45">
      <c r="A14" s="40"/>
      <c r="B14" s="56" t="s">
        <v>80</v>
      </c>
      <c r="C14" s="179" t="s">
        <v>76</v>
      </c>
      <c r="D14" s="180"/>
    </row>
    <row r="15" spans="1:4" s="49" customFormat="1" ht="20" customHeight="1" x14ac:dyDescent="0.45">
      <c r="A15" s="40"/>
      <c r="B15" s="57"/>
      <c r="C15" s="104">
        <f>'2. Coûts directs'!F45</f>
        <v>0</v>
      </c>
      <c r="D15" s="71" t="s">
        <v>111</v>
      </c>
    </row>
    <row r="16" spans="1:4" s="49" customFormat="1" ht="20" customHeight="1" x14ac:dyDescent="0.45">
      <c r="A16" s="40"/>
      <c r="B16" s="57"/>
      <c r="C16" s="181" t="s">
        <v>88</v>
      </c>
      <c r="D16" s="181"/>
    </row>
    <row r="17" spans="1:4" s="49" customFormat="1" ht="88.5" customHeight="1" x14ac:dyDescent="0.45">
      <c r="A17" s="40"/>
      <c r="B17" s="182" t="s">
        <v>89</v>
      </c>
      <c r="C17" s="183" t="s">
        <v>81</v>
      </c>
      <c r="D17" s="184"/>
    </row>
    <row r="18" spans="1:4" s="49" customFormat="1" ht="15.75" x14ac:dyDescent="0.45">
      <c r="A18" s="40"/>
      <c r="B18" s="182"/>
      <c r="C18" s="181" t="s">
        <v>88</v>
      </c>
      <c r="D18" s="181"/>
    </row>
    <row r="19" spans="1:4" s="49" customFormat="1" ht="75" customHeight="1" x14ac:dyDescent="0.45">
      <c r="A19" s="40"/>
      <c r="B19" s="182"/>
      <c r="C19" s="179" t="s">
        <v>76</v>
      </c>
      <c r="D19" s="180"/>
    </row>
    <row r="20" spans="1:4" s="49" customFormat="1" ht="15.75" x14ac:dyDescent="0.45">
      <c r="A20" s="40"/>
      <c r="B20" s="182"/>
      <c r="C20" s="181" t="s">
        <v>88</v>
      </c>
      <c r="D20" s="181"/>
    </row>
    <row r="21" spans="1:4" s="49" customFormat="1" ht="81.75" customHeight="1" x14ac:dyDescent="0.45">
      <c r="A21" s="40"/>
      <c r="B21" s="182"/>
      <c r="C21" s="185" t="s">
        <v>76</v>
      </c>
      <c r="D21" s="186"/>
    </row>
    <row r="22" spans="1:4" s="49" customFormat="1" ht="15.75" x14ac:dyDescent="0.45">
      <c r="A22" s="40"/>
      <c r="B22" s="182"/>
      <c r="C22" s="181" t="s">
        <v>88</v>
      </c>
      <c r="D22" s="181"/>
    </row>
    <row r="23" spans="1:4" s="49" customFormat="1" ht="77.25" customHeight="1" x14ac:dyDescent="0.45">
      <c r="A23" s="40"/>
      <c r="B23" s="182"/>
      <c r="C23" s="179" t="s">
        <v>76</v>
      </c>
      <c r="D23" s="180"/>
    </row>
    <row r="24" spans="1:4" s="49" customFormat="1" ht="15.75" x14ac:dyDescent="0.45">
      <c r="A24" s="40"/>
      <c r="B24" s="182"/>
      <c r="C24" s="181" t="s">
        <v>88</v>
      </c>
      <c r="D24" s="181"/>
    </row>
    <row r="25" spans="1:4" s="49" customFormat="1" ht="383" customHeight="1" x14ac:dyDescent="0.45">
      <c r="A25" s="40"/>
      <c r="B25" s="182"/>
      <c r="C25" s="179" t="s">
        <v>76</v>
      </c>
      <c r="D25" s="180"/>
    </row>
  </sheetData>
  <sheetProtection algorithmName="SHA-512" hashValue="oIfmXPkgOGe90ktHVknO7ZX01lntQ3982e6MIb/fA+w4xbXfU0IaFTdtJ63yNpc+4no4DxCnANJ8VA1LBKtL6Q==" saltValue="j42vyN0q8FtymGvHPGWwwA==" spinCount="100000" sheet="1" objects="1" scenarios="1"/>
  <mergeCells count="17">
    <mergeCell ref="C23:D23"/>
    <mergeCell ref="C20:D20"/>
    <mergeCell ref="C22:D22"/>
    <mergeCell ref="B17:B25"/>
    <mergeCell ref="C18:D18"/>
    <mergeCell ref="C25:D25"/>
    <mergeCell ref="C17:D17"/>
    <mergeCell ref="C24:D24"/>
    <mergeCell ref="C19:D19"/>
    <mergeCell ref="C21:D21"/>
    <mergeCell ref="B2:D2"/>
    <mergeCell ref="C6:D6"/>
    <mergeCell ref="C8:D8"/>
    <mergeCell ref="C10:D10"/>
    <mergeCell ref="C16:D16"/>
    <mergeCell ref="C12:D12"/>
    <mergeCell ref="C14:D1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419C7-25D5-4AE3-A5B5-36C3664627B4}">
  <dimension ref="B2:K15"/>
  <sheetViews>
    <sheetView zoomScale="90" zoomScaleNormal="90" workbookViewId="0">
      <selection activeCell="I12" sqref="I12"/>
    </sheetView>
  </sheetViews>
  <sheetFormatPr baseColWidth="10" defaultRowHeight="14.25" x14ac:dyDescent="0.45"/>
  <cols>
    <col min="2" max="2" width="7.33203125" customWidth="1"/>
    <col min="3" max="3" width="7.796875" customWidth="1"/>
    <col min="6" max="6" width="6.86328125" customWidth="1"/>
    <col min="7" max="7" width="5.1328125" customWidth="1"/>
    <col min="8" max="8" width="17.19921875" customWidth="1"/>
    <col min="9" max="9" width="17.796875" customWidth="1"/>
    <col min="10" max="10" width="16.19921875" bestFit="1" customWidth="1"/>
    <col min="11" max="11" width="14.53125" style="83" customWidth="1"/>
  </cols>
  <sheetData>
    <row r="2" spans="2:11" ht="40.5" customHeight="1" x14ac:dyDescent="0.45">
      <c r="B2" s="85" t="s">
        <v>131</v>
      </c>
      <c r="C2" s="84"/>
      <c r="D2" s="84"/>
      <c r="E2" s="84"/>
      <c r="F2" s="84"/>
      <c r="G2" s="84"/>
    </row>
    <row r="3" spans="2:11" ht="29.25" customHeight="1" x14ac:dyDescent="0.45">
      <c r="B3" s="192" t="s">
        <v>113</v>
      </c>
      <c r="C3" s="192"/>
      <c r="D3" s="192"/>
      <c r="E3" s="192"/>
      <c r="F3" s="192"/>
      <c r="G3" s="192"/>
    </row>
    <row r="4" spans="2:11" ht="15.4" x14ac:dyDescent="0.45">
      <c r="B4" s="188" t="s">
        <v>95</v>
      </c>
      <c r="C4" s="189"/>
      <c r="D4" s="189"/>
      <c r="E4" s="189"/>
      <c r="F4" s="189"/>
      <c r="G4" s="190"/>
      <c r="H4" s="105">
        <f>'2. Coûts directs'!C7+'2. Coûts directs'!C13+'2. Coûts directs'!C19+'2. Coûts directs'!C25+'2. Coûts directs'!C32</f>
        <v>0</v>
      </c>
      <c r="I4" s="105">
        <f>'2. Coûts directs'!D7+'2. Coûts directs'!D13+'2. Coûts directs'!D19+'2. Coûts directs'!D25+'2. Coûts directs'!D32</f>
        <v>0</v>
      </c>
      <c r="J4" s="105">
        <f>'2. Coûts directs'!E7+'2. Coûts directs'!E13+'2. Coûts directs'!E19+'2. Coûts directs'!E25+'2. Coûts directs'!E32</f>
        <v>0</v>
      </c>
      <c r="K4" s="20">
        <f>SUM(H4:J4)</f>
        <v>0</v>
      </c>
    </row>
    <row r="5" spans="2:11" ht="15.4" x14ac:dyDescent="0.45">
      <c r="B5" s="188" t="s">
        <v>96</v>
      </c>
      <c r="C5" s="189"/>
      <c r="D5" s="189"/>
      <c r="E5" s="189"/>
      <c r="F5" s="189"/>
      <c r="G5" s="190"/>
      <c r="H5" s="105">
        <f>'2. Coûts directs'!C8+'2. Coûts directs'!C14+'2. Coûts directs'!C20+'2. Coûts directs'!C26+'2. Coûts directs'!C33</f>
        <v>0</v>
      </c>
      <c r="I5" s="105">
        <f>'2. Coûts directs'!D8+'2. Coûts directs'!D14+'2. Coûts directs'!D20+'2. Coûts directs'!D26+'2. Coûts directs'!D33</f>
        <v>0</v>
      </c>
      <c r="J5" s="105">
        <f>'2. Coûts directs'!E8+'2. Coûts directs'!E14+'2. Coûts directs'!E20+'2. Coûts directs'!E26+'2. Coûts directs'!E33</f>
        <v>0</v>
      </c>
      <c r="K5" s="20">
        <f t="shared" ref="K5:K6" si="0">SUM(H5:J5)</f>
        <v>0</v>
      </c>
    </row>
    <row r="6" spans="2:11" ht="15.4" x14ac:dyDescent="0.45">
      <c r="B6" s="188" t="s">
        <v>97</v>
      </c>
      <c r="C6" s="189"/>
      <c r="D6" s="189"/>
      <c r="E6" s="189"/>
      <c r="F6" s="189"/>
      <c r="G6" s="190"/>
      <c r="H6" s="105">
        <f>'2. Coûts directs'!C9+'2. Coûts directs'!C15+'2. Coûts directs'!C21+'2. Coûts directs'!C27+'2. Coûts directs'!C34</f>
        <v>0</v>
      </c>
      <c r="I6" s="105">
        <f>'2. Coûts directs'!D9+'2. Coûts directs'!D15+'2. Coûts directs'!D21+'2. Coûts directs'!D27+'2. Coûts directs'!D34</f>
        <v>0</v>
      </c>
      <c r="J6" s="105">
        <f>'2. Coûts directs'!E9+'2. Coûts directs'!E15+'2. Coûts directs'!E21+'2. Coûts directs'!E27+'2. Coûts directs'!E34</f>
        <v>0</v>
      </c>
      <c r="K6" s="20">
        <f t="shared" si="0"/>
        <v>0</v>
      </c>
    </row>
    <row r="7" spans="2:11" ht="15.4" x14ac:dyDescent="0.45">
      <c r="B7" s="191"/>
      <c r="C7" s="191"/>
      <c r="D7" s="191"/>
      <c r="E7" s="191"/>
      <c r="F7" s="191"/>
      <c r="G7" s="191"/>
      <c r="H7" s="66">
        <f>SUM(H4:H6)</f>
        <v>0</v>
      </c>
      <c r="I7" s="66">
        <f t="shared" ref="I7:J7" si="1">SUM(I4:I6)</f>
        <v>0</v>
      </c>
      <c r="J7" s="66">
        <f t="shared" si="1"/>
        <v>0</v>
      </c>
      <c r="K7" s="20">
        <f>SUM(K4:K6)</f>
        <v>0</v>
      </c>
    </row>
    <row r="9" spans="2:11" x14ac:dyDescent="0.45">
      <c r="B9" s="187" t="s">
        <v>71</v>
      </c>
      <c r="C9" s="187"/>
      <c r="D9" s="187"/>
      <c r="E9" s="187"/>
      <c r="F9" s="187"/>
      <c r="G9" s="187"/>
    </row>
    <row r="10" spans="2:11" ht="15.4" x14ac:dyDescent="0.45">
      <c r="B10" s="188" t="s">
        <v>95</v>
      </c>
      <c r="C10" s="189"/>
      <c r="D10" s="189"/>
      <c r="E10" s="189"/>
      <c r="F10" s="189"/>
      <c r="G10" s="190"/>
      <c r="H10" s="106" t="e">
        <f>(H4*0.27)*'Synthèse (automatique)'!F23</f>
        <v>#DIV/0!</v>
      </c>
      <c r="I10" s="106" t="e">
        <f>(I4*0.27)*'Synthèse (automatique)'!F23</f>
        <v>#DIV/0!</v>
      </c>
      <c r="J10" s="106" t="e">
        <f>(J4*0.27)*'Synthèse (automatique)'!F23</f>
        <v>#DIV/0!</v>
      </c>
      <c r="K10" s="20" t="e">
        <f>SUM(H10:J10)</f>
        <v>#DIV/0!</v>
      </c>
    </row>
    <row r="11" spans="2:11" ht="15.4" x14ac:dyDescent="0.45">
      <c r="B11" s="188" t="s">
        <v>96</v>
      </c>
      <c r="C11" s="189"/>
      <c r="D11" s="189"/>
      <c r="E11" s="189"/>
      <c r="F11" s="189"/>
      <c r="G11" s="190"/>
      <c r="H11" s="106" t="e">
        <f>(H5*0.27)*'Synthèse (automatique)'!F23</f>
        <v>#DIV/0!</v>
      </c>
      <c r="I11" s="106" t="e">
        <f>(I5*0.27)*'Synthèse (automatique)'!F23</f>
        <v>#DIV/0!</v>
      </c>
      <c r="J11" s="106" t="e">
        <f>(J5*0.27)*'Synthèse (automatique)'!F23</f>
        <v>#DIV/0!</v>
      </c>
      <c r="K11" s="20" t="e">
        <f t="shared" ref="K11:K12" si="2">SUM(H11:J11)</f>
        <v>#DIV/0!</v>
      </c>
    </row>
    <row r="12" spans="2:11" ht="15.4" x14ac:dyDescent="0.45">
      <c r="B12" s="188" t="s">
        <v>97</v>
      </c>
      <c r="C12" s="189"/>
      <c r="D12" s="189"/>
      <c r="E12" s="189"/>
      <c r="F12" s="189"/>
      <c r="G12" s="190"/>
      <c r="H12" s="106" t="e">
        <f>(H6*0.27)*'Synthèse (automatique)'!F23</f>
        <v>#DIV/0!</v>
      </c>
      <c r="I12" s="106" t="e">
        <f>(I6*0.27)*'Synthèse (automatique)'!F23</f>
        <v>#DIV/0!</v>
      </c>
      <c r="J12" s="106" t="e">
        <f>(J6*0.27)*'Synthèse (automatique)'!F23</f>
        <v>#DIV/0!</v>
      </c>
      <c r="K12" s="20" t="e">
        <f t="shared" si="2"/>
        <v>#DIV/0!</v>
      </c>
    </row>
    <row r="13" spans="2:11" ht="15.4" x14ac:dyDescent="0.45">
      <c r="B13" s="191"/>
      <c r="C13" s="191"/>
      <c r="D13" s="191"/>
      <c r="E13" s="191"/>
      <c r="F13" s="191"/>
      <c r="G13" s="191"/>
      <c r="H13" s="20" t="e">
        <f>SUM(H10:H12)</f>
        <v>#DIV/0!</v>
      </c>
      <c r="I13" s="66" t="e">
        <f t="shared" ref="I13" si="3">SUM(I10:I12)</f>
        <v>#DIV/0!</v>
      </c>
      <c r="J13" s="66" t="e">
        <f t="shared" ref="J13" si="4">SUM(J10:J12)</f>
        <v>#DIV/0!</v>
      </c>
      <c r="K13" s="20" t="e">
        <f>SUM(K10:K12)</f>
        <v>#DIV/0!</v>
      </c>
    </row>
    <row r="14" spans="2:11" x14ac:dyDescent="0.45">
      <c r="H14" t="s">
        <v>132</v>
      </c>
    </row>
    <row r="15" spans="2:11" x14ac:dyDescent="0.45">
      <c r="H15" t="s">
        <v>133</v>
      </c>
    </row>
  </sheetData>
  <sheetProtection algorithmName="SHA-512" hashValue="iHzJ1N2VQ9svI3+6H6r2PucgikpEiMlPNjbg3/G6pc9KTCmfhpFC4D1e0P+ruPLqjNWCm4jy4mwLnXjpsgSC7g==" saltValue="Ynvw+r4en/H6tjPpvKGhgg==" spinCount="100000" sheet="1" objects="1" scenarios="1"/>
  <mergeCells count="10">
    <mergeCell ref="B7:G7"/>
    <mergeCell ref="B3:G3"/>
    <mergeCell ref="B4:G4"/>
    <mergeCell ref="B5:G5"/>
    <mergeCell ref="B6:G6"/>
    <mergeCell ref="B9:G9"/>
    <mergeCell ref="B10:G10"/>
    <mergeCell ref="B11:G11"/>
    <mergeCell ref="B12:G12"/>
    <mergeCell ref="B13:G13"/>
  </mergeCells>
  <phoneticPr fontId="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6D6CE0365A5B408D25413CA5FBD9AF" ma:contentTypeVersion="19" ma:contentTypeDescription="Create a new document." ma:contentTypeScope="" ma:versionID="8fbf5e5280de15282c3f945f6611d05c">
  <xsd:schema xmlns:xsd="http://www.w3.org/2001/XMLSchema" xmlns:xs="http://www.w3.org/2001/XMLSchema" xmlns:p="http://schemas.microsoft.com/office/2006/metadata/properties" xmlns:ns2="86d28aa0-e9d9-4b94-8e7a-21668b56dbc0" xmlns:ns3="d25543e6-8271-46a8-869a-85b386f62c0a" targetNamespace="http://schemas.microsoft.com/office/2006/metadata/properties" ma:root="true" ma:fieldsID="bc6bd2d3f573a559571160cfd71af3da" ns2:_="" ns3:_="">
    <xsd:import namespace="86d28aa0-e9d9-4b94-8e7a-21668b56dbc0"/>
    <xsd:import namespace="d25543e6-8271-46a8-869a-85b386f62c0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28aa0-e9d9-4b94-8e7a-21668b56db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d19ea8e-6b62-46e0-864f-3cf052d44e2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5543e6-8271-46a8-869a-85b386f62c0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2fdda19-b9ea-47be-bc53-348d31141c6c}" ma:internalName="TaxCatchAll" ma:showField="CatchAllData" ma:web="d25543e6-8271-46a8-869a-85b386f62c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25543e6-8271-46a8-869a-85b386f62c0a" xsi:nil="true"/>
    <lcf76f155ced4ddcb4097134ff3c332f xmlns="86d28aa0-e9d9-4b94-8e7a-21668b56dbc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6DD176-CFCF-46FD-8C26-93BAA300BF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28aa0-e9d9-4b94-8e7a-21668b56dbc0"/>
    <ds:schemaRef ds:uri="d25543e6-8271-46a8-869a-85b386f62c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A8F001-E39C-4871-A454-A6A3AF97BE61}">
  <ds:schemaRefs>
    <ds:schemaRef ds:uri="http://schemas.microsoft.com/office/2006/metadata/properties"/>
    <ds:schemaRef ds:uri="http://schemas.microsoft.com/office/infopath/2007/PartnerControls"/>
    <ds:schemaRef ds:uri="d25543e6-8271-46a8-869a-85b386f62c0a"/>
    <ds:schemaRef ds:uri="86d28aa0-e9d9-4b94-8e7a-21668b56dbc0"/>
  </ds:schemaRefs>
</ds:datastoreItem>
</file>

<file path=customXml/itemProps3.xml><?xml version="1.0" encoding="utf-8"?>
<ds:datastoreItem xmlns:ds="http://schemas.openxmlformats.org/officeDocument/2006/customXml" ds:itemID="{3CD1B27A-176D-4664-B746-ABA32B0F7D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Synthèse (automatique)</vt:lpstr>
      <vt:lpstr>Feuil2</vt:lpstr>
      <vt:lpstr>Simulateur</vt:lpstr>
      <vt:lpstr>1. Montage financier</vt:lpstr>
      <vt:lpstr>2. Coûts directs</vt:lpstr>
      <vt:lpstr>3. Justification coûts directs</vt:lpstr>
      <vt:lpstr>FIR (calcul automatique)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Lisa Paquet</dc:creator>
  <cp:keywords/>
  <dc:description/>
  <cp:lastModifiedBy>Olivier Arnaud Sadoung Noubossie</cp:lastModifiedBy>
  <cp:revision/>
  <dcterms:created xsi:type="dcterms:W3CDTF">2015-06-05T18:19:34Z</dcterms:created>
  <dcterms:modified xsi:type="dcterms:W3CDTF">2026-02-19T16:43:30Z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0x010100B96D6CE0365A5B408D25413CA5FBD9AF</vt:lpwstr>
  </property>
  <property fmtid="{D5CDD505-2E9C-101B-9397-08002B2CF9AE}" pid="3" name="MediaServiceImageTags">
    <vt:lpwstr/>
  </property>
</Properties>
</file>