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critmca.sharepoint.com/Shared Documents/Direction_Programmes/Programmes/PSO_PSVT/31_Appel/Documents promo/Formulaire/"/>
    </mc:Choice>
  </mc:AlternateContent>
  <xr:revisionPtr revIDLastSave="3177" documentId="11_CC7FA663889124237F57AD64BEDCF8BA89E9E315" xr6:coauthVersionLast="47" xr6:coauthVersionMax="47" xr10:uidLastSave="{C7C4A660-831C-4457-8E7D-5C504242FCD0}"/>
  <bookViews>
    <workbookView xWindow="43080" yWindow="-120" windowWidth="29040" windowHeight="15720" firstSheet="1" activeTab="1" xr2:uid="{00000000-000D-0000-FFFF-FFFF00000000}"/>
  </bookViews>
  <sheets>
    <sheet name="Synthèse" sheetId="13" r:id="rId1"/>
    <sheet name="1. Dépenses admissibles" sheetId="2" r:id="rId2"/>
    <sheet name="2. Montage financier" sheetId="9" r:id="rId3"/>
    <sheet name="3. Ventilation des espèces" sheetId="10" r:id="rId4"/>
    <sheet name="4. Détail nature" sheetId="11" r:id="rId5"/>
    <sheet name="5. Justification des dépenses" sheetId="14" r:id="rId6"/>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2" l="1"/>
  <c r="E78" i="2"/>
  <c r="D60" i="2"/>
  <c r="D59" i="2" s="1"/>
  <c r="F15" i="10" l="1"/>
  <c r="E15" i="10"/>
  <c r="D15" i="10"/>
  <c r="D23" i="13" l="1"/>
  <c r="D24" i="13"/>
  <c r="D21" i="13"/>
  <c r="D20" i="13"/>
  <c r="E10" i="13"/>
  <c r="D10" i="13"/>
  <c r="C10" i="13"/>
  <c r="E9" i="13"/>
  <c r="D9" i="13"/>
  <c r="E8" i="13"/>
  <c r="C9" i="13"/>
  <c r="D8" i="13"/>
  <c r="C8" i="13"/>
  <c r="E7" i="13"/>
  <c r="D7" i="13"/>
  <c r="C7" i="13"/>
  <c r="C26" i="13" l="1"/>
  <c r="G15" i="10"/>
  <c r="C15" i="13" s="1"/>
  <c r="C27" i="13" s="1"/>
  <c r="E39" i="2" l="1"/>
  <c r="D39" i="2"/>
  <c r="C39" i="2"/>
  <c r="C13" i="13" s="1"/>
  <c r="F38" i="2"/>
  <c r="F37" i="2"/>
  <c r="C86" i="2"/>
  <c r="D85" i="2"/>
  <c r="D66" i="2" l="1"/>
  <c r="F39" i="2"/>
  <c r="F13" i="13" s="1"/>
  <c r="D63" i="2"/>
  <c r="D71" i="2" s="1"/>
  <c r="D73" i="2" s="1"/>
  <c r="D82" i="2"/>
  <c r="D90" i="2" s="1"/>
  <c r="D64" i="2"/>
  <c r="D83" i="2"/>
  <c r="E83" i="2"/>
  <c r="E86" i="2" s="1"/>
  <c r="D65" i="2"/>
  <c r="D86" i="2" l="1"/>
  <c r="D87" i="2" s="1"/>
  <c r="D67" i="2"/>
  <c r="D68" i="2" s="1"/>
  <c r="D72" i="2" l="1"/>
  <c r="D92" i="2"/>
  <c r="D91" i="2"/>
  <c r="F32" i="2"/>
  <c r="D33" i="2"/>
  <c r="E33" i="2"/>
  <c r="C33" i="2"/>
  <c r="F28" i="2"/>
  <c r="F27" i="2"/>
  <c r="D29" i="2"/>
  <c r="D12" i="13" s="1"/>
  <c r="E29" i="2"/>
  <c r="E12" i="13" s="1"/>
  <c r="C29" i="2"/>
  <c r="C12" i="13" s="1"/>
  <c r="F22" i="2"/>
  <c r="F23" i="2"/>
  <c r="F21" i="2"/>
  <c r="D24" i="2"/>
  <c r="D11" i="13" s="1"/>
  <c r="E24" i="2"/>
  <c r="E11" i="13" s="1"/>
  <c r="C24" i="2"/>
  <c r="C11" i="13" s="1"/>
  <c r="C14" i="13" s="1"/>
  <c r="F13" i="2"/>
  <c r="F14" i="2"/>
  <c r="F10" i="13" s="1"/>
  <c r="F15" i="2"/>
  <c r="F16" i="2"/>
  <c r="F12" i="2"/>
  <c r="D17" i="2"/>
  <c r="E17" i="2"/>
  <c r="C17" i="2"/>
  <c r="F7" i="2"/>
  <c r="F8" i="2"/>
  <c r="F6" i="2"/>
  <c r="F8" i="13" s="1"/>
  <c r="D9" i="2"/>
  <c r="E9" i="2"/>
  <c r="C9" i="2"/>
  <c r="D12" i="9"/>
  <c r="E12" i="9"/>
  <c r="F12" i="9"/>
  <c r="G12" i="9"/>
  <c r="C12" i="9"/>
  <c r="E8" i="11"/>
  <c r="D8" i="11"/>
  <c r="E14" i="10"/>
  <c r="F14" i="10"/>
  <c r="D14" i="10"/>
  <c r="G14" i="10" l="1"/>
  <c r="C28" i="13" s="1"/>
  <c r="E14" i="13"/>
  <c r="D14" i="13"/>
  <c r="F7" i="13"/>
  <c r="F9" i="13"/>
  <c r="I7" i="9"/>
  <c r="I8" i="9"/>
  <c r="H10" i="9"/>
  <c r="H8" i="9"/>
  <c r="H7" i="9"/>
  <c r="H6" i="9"/>
  <c r="I10" i="9"/>
  <c r="I6" i="9"/>
  <c r="C44" i="2"/>
  <c r="C46" i="2" s="1"/>
  <c r="E44" i="2"/>
  <c r="E46" i="2" s="1"/>
  <c r="D44" i="2"/>
  <c r="D46" i="2" s="1"/>
  <c r="F33" i="2"/>
  <c r="F9" i="2"/>
  <c r="F24" i="2"/>
  <c r="F11" i="13" s="1"/>
  <c r="F8" i="11"/>
  <c r="F29" i="2"/>
  <c r="F12" i="13" s="1"/>
  <c r="F17" i="2"/>
  <c r="H12" i="9" l="1"/>
  <c r="F14" i="13"/>
  <c r="F23" i="13" s="1"/>
  <c r="I12" i="9"/>
  <c r="F44" i="2"/>
  <c r="F46" i="2" s="1"/>
  <c r="F21" i="13" l="1"/>
  <c r="F24" i="13"/>
  <c r="C16" i="13"/>
  <c r="F20" i="13"/>
  <c r="C67" i="2"/>
</calcChain>
</file>

<file path=xl/sharedStrings.xml><?xml version="1.0" encoding="utf-8"?>
<sst xmlns="http://schemas.openxmlformats.org/spreadsheetml/2006/main" count="209" uniqueCount="161">
  <si>
    <t>Autres :</t>
  </si>
  <si>
    <t>An 1</t>
  </si>
  <si>
    <t>An 2</t>
  </si>
  <si>
    <t>An 3</t>
  </si>
  <si>
    <t>Total</t>
  </si>
  <si>
    <t>Total salaires, traitements et avantages sociaux</t>
  </si>
  <si>
    <t>Salaires, traitements et avantages sociaux</t>
  </si>
  <si>
    <t>Matériel, produits consommables et équipements</t>
  </si>
  <si>
    <t>Matériel</t>
  </si>
  <si>
    <t xml:space="preserve">Autres : </t>
  </si>
  <si>
    <t>Total matériel, produits consommables et équipements</t>
  </si>
  <si>
    <t>Déplacements et séjours</t>
  </si>
  <si>
    <t>Conférences</t>
  </si>
  <si>
    <t>Travaux sur le terrain</t>
  </si>
  <si>
    <t xml:space="preserve">Total déplacement et séjours   </t>
  </si>
  <si>
    <t>Diffusion de connaissances</t>
  </si>
  <si>
    <t>Publications</t>
  </si>
  <si>
    <t xml:space="preserve">Total diffusion de connaissances   </t>
  </si>
  <si>
    <t xml:space="preserve">Total des besoins de recherches </t>
  </si>
  <si>
    <t>Entreprise 1</t>
  </si>
  <si>
    <t>Entreprise 2</t>
  </si>
  <si>
    <t>Montage financier</t>
  </si>
  <si>
    <t>Partenaires financiers ciblés</t>
  </si>
  <si>
    <t>Contributions en espèces</t>
  </si>
  <si>
    <t>Contributions en nature</t>
  </si>
  <si>
    <t>Organisation de recherche 1</t>
  </si>
  <si>
    <t>Organisation de recherche 2</t>
  </si>
  <si>
    <t>Organisation de recherche 3</t>
  </si>
  <si>
    <t>CRITM</t>
  </si>
  <si>
    <t>Entreprise 2 :</t>
  </si>
  <si>
    <t>Entreprise 3 :</t>
  </si>
  <si>
    <t xml:space="preserve">Entreprise 1 : </t>
  </si>
  <si>
    <t>Frais de déplacement et de séjour</t>
  </si>
  <si>
    <t>Frais d'utilisation d'équipements</t>
  </si>
  <si>
    <t>Frais de diffusion de connaissances</t>
  </si>
  <si>
    <t>Frais de gestion du CRITM</t>
  </si>
  <si>
    <t>Total des dépenses admissibles par établissement de recherche (1)</t>
  </si>
  <si>
    <t xml:space="preserve">Nature de la contribution </t>
  </si>
  <si>
    <t>Personnel</t>
  </si>
  <si>
    <t>Appareillage, matériaux, installations</t>
  </si>
  <si>
    <t>Autres : base de données, logiciels, anlayses, brevets, licences, déplacements, etc.</t>
  </si>
  <si>
    <t xml:space="preserve">Financement complémentaire 1** : </t>
  </si>
  <si>
    <t xml:space="preserve">Financement complémentaire 2** : </t>
  </si>
  <si>
    <t>Technicien et professionnels</t>
  </si>
  <si>
    <t>Matériel, produits consommables et fournitures</t>
  </si>
  <si>
    <t>Achat ou location d’équipements</t>
  </si>
  <si>
    <t xml:space="preserve">Frais de déplacement et de séjour </t>
  </si>
  <si>
    <t>Information</t>
  </si>
  <si>
    <t>Dressez la liste des articles demandés. Donnez des détails sur les modèles, les fabricants, les prix et les taxes qui s’appliquent. Justifiez la pertinence de chaque article demandé.
Achat (moins 25 k$ par équipement avant taxe)
Le total achat/location ne peut dépasser 25% du budget.</t>
  </si>
  <si>
    <t>Poste de dépenses</t>
  </si>
  <si>
    <t>Année 1 ($)</t>
  </si>
  <si>
    <t>Année 2 ($)</t>
  </si>
  <si>
    <t>Total ($)</t>
  </si>
  <si>
    <t xml:space="preserve">Année 3 ($) </t>
  </si>
  <si>
    <t>Bourses à des étudiants</t>
  </si>
  <si>
    <t>Frais de gestion</t>
  </si>
  <si>
    <t>Coûts du projet</t>
  </si>
  <si>
    <t>Coûts directs</t>
  </si>
  <si>
    <t>Coût total</t>
  </si>
  <si>
    <t>Entreprises partenaires</t>
  </si>
  <si>
    <t>Montant en espèces ($)</t>
  </si>
  <si>
    <t>Type</t>
  </si>
  <si>
    <t>% sur les coûts directs</t>
  </si>
  <si>
    <t>Espèce</t>
  </si>
  <si>
    <t>PSO PME</t>
  </si>
  <si>
    <t xml:space="preserve">Soutien CRITM </t>
  </si>
  <si>
    <t xml:space="preserve">Soutien  CRITM </t>
  </si>
  <si>
    <t>Frais de gestion CRITM  (inclus ci-dessus)</t>
  </si>
  <si>
    <t>Industriel 1</t>
  </si>
  <si>
    <t>Total admissible</t>
  </si>
  <si>
    <t>Espèces</t>
  </si>
  <si>
    <t>Total admissible (100%)</t>
  </si>
  <si>
    <t>PSO GE (grande entreprise)</t>
  </si>
  <si>
    <t xml:space="preserve">       Associé au MEIE (40%)</t>
  </si>
  <si>
    <t>Nature (max 20%)</t>
  </si>
  <si>
    <t>Total admissible (espèces et nature)</t>
  </si>
  <si>
    <t xml:space="preserve">Total frais de gestion CRITM  </t>
  </si>
  <si>
    <t xml:space="preserve">Contribution MEIE </t>
  </si>
  <si>
    <t>Contribution industrielle</t>
  </si>
  <si>
    <t>SIMULATEURS - FRAIS DE GESTION CRITM</t>
  </si>
  <si>
    <t xml:space="preserve">Salaires et avantages sociaux </t>
  </si>
  <si>
    <t>GRAND TOTAL ADMISSIBLE</t>
  </si>
  <si>
    <t>N/A</t>
  </si>
  <si>
    <t>Industriel 2</t>
  </si>
  <si>
    <t>Simulateur A (présence de PME partenaire)</t>
  </si>
  <si>
    <t>Simulateur B (absence de PME partenaire)</t>
  </si>
  <si>
    <t>Budget de recherche (net)</t>
  </si>
  <si>
    <t>Détails des contributions prévues* (et ventilation par établissement de recherche)</t>
  </si>
  <si>
    <t xml:space="preserve"> TAUX ESPÈCES (PSO PME)*</t>
  </si>
  <si>
    <t>TAUX ESPÈCES ET NATURE 
 (PSO GE)*</t>
  </si>
  <si>
    <t>Frais indirects de recherches*</t>
  </si>
  <si>
    <t>Produits consommables et fournitures</t>
  </si>
  <si>
    <t>Achat ou location d'équipement</t>
  </si>
  <si>
    <t>Total des contributions aux coûts directs</t>
  </si>
  <si>
    <t>Financement complémentaire 2 
(si applicable) :</t>
  </si>
  <si>
    <t>1. Dépenses admissibles de la recherche</t>
  </si>
  <si>
    <t>2. Montage financier</t>
  </si>
  <si>
    <t>3. Ventilation des espèces prévues au projet pour chaque organisation de recherche</t>
  </si>
  <si>
    <t>Grand total admissible (sans les FIR)</t>
  </si>
  <si>
    <t>PSO PME ou GE ?</t>
  </si>
  <si>
    <t>Programme?</t>
  </si>
  <si>
    <t>MEIE - CRITM (sans les FIR)</t>
  </si>
  <si>
    <t>Financement du projet (contributions)</t>
  </si>
  <si>
    <t>Autres sources :</t>
  </si>
  <si>
    <t>Total des contributions aux coût total</t>
  </si>
  <si>
    <t>Frais indirects de recherche académiques (FIR)</t>
  </si>
  <si>
    <t>Contribution aux FIR par le MEIE - CRITM</t>
  </si>
  <si>
    <t>5. Justification des dépenses</t>
  </si>
  <si>
    <t>Rappelez le montant prévu et justifiez ici.</t>
  </si>
  <si>
    <t>4. Selon le financement complémentaire prévu, le CRITM pourra vous proposer des taux différents.</t>
  </si>
  <si>
    <t>Taux</t>
  </si>
  <si>
    <r>
      <t xml:space="preserve">Nature (in kind) admissible - </t>
    </r>
    <r>
      <rPr>
        <b/>
        <i/>
        <sz val="11"/>
        <color rgb="FFFF0000"/>
        <rFont val="Calibri"/>
        <family val="2"/>
        <scheme val="minor"/>
      </rPr>
      <t>VOLET PSO GE seulement</t>
    </r>
  </si>
  <si>
    <r>
      <t>Entreprises</t>
    </r>
    <r>
      <rPr>
        <sz val="11"/>
        <color rgb="FFFF0000"/>
        <rFont val="Calibri"/>
        <family val="2"/>
        <scheme val="minor"/>
      </rPr>
      <t xml:space="preserve"> </t>
    </r>
  </si>
  <si>
    <t>Financement complémentaire 1 :</t>
  </si>
  <si>
    <t xml:space="preserve">Organisation de recherche 1 : </t>
  </si>
  <si>
    <t>Organisation de recherche 2  
(s'il y a lieu) :</t>
  </si>
  <si>
    <t>Organisation de recherche 3  
(s'il y a lieu) :</t>
  </si>
  <si>
    <t>* Taux de financement CRITM x 27% des postes de dépenses Slaires, Bourses, Matériel, Équipements et Déplacements. Validez vos calculs avec le CRITM.</t>
  </si>
  <si>
    <t>2. Indiquez le budget de recherche prévu dans la case jaune (budget net sans les frais de gestion CRITM).</t>
  </si>
  <si>
    <t>5. Chaque partenaire industriel doit contribuer pour un minimum de  4 % en espèces au projet.</t>
  </si>
  <si>
    <t>Frais de gestion CRITM*</t>
  </si>
  <si>
    <t>*Pour aider au calcul de ces frais, il est utile de communiquer avec le CRITM et d'utiliser les simulateurs ci-dessous.</t>
  </si>
  <si>
    <t>Total nature admissible*</t>
  </si>
  <si>
    <r>
      <t xml:space="preserve">Autres* </t>
    </r>
    <r>
      <rPr>
        <sz val="11"/>
        <color theme="1"/>
        <rFont val="Calibri"/>
        <family val="2"/>
        <scheme val="minor"/>
      </rPr>
      <t>:</t>
    </r>
  </si>
  <si>
    <t>Complémentaire pour les coûts directs (CRSNG, etc.)</t>
  </si>
  <si>
    <t>Achat et location d'équipements*</t>
  </si>
  <si>
    <t>Autres frais reliés au projet</t>
  </si>
  <si>
    <t>Frais Gestion CRITM (5%)</t>
  </si>
  <si>
    <t>Frais Gestion CRITM (2,5%)</t>
  </si>
  <si>
    <t xml:space="preserve">        Associé aux industriels (60%)</t>
  </si>
  <si>
    <t>Note: Ces exemples de montages de projets n'incluent pas les frais pour être membre du CRITM, ni les  FIR académiques ou autres frais indirects supplémentaires que pourraient charger les centres de recherche aux industriels.</t>
  </si>
  <si>
    <t>INSCRIVEZ VOTRE BESOIN DE RECHERCHE CI-CONTRE</t>
  </si>
  <si>
    <t>Indiquez le nom (si vous avez ce renseignement), des étudiant(e)s, des stagiaires de niveau postdoctoral ainsi que les bourses proposées. Décrivez brièvement les responsabilités liées à chacun et précisez, en pourcentage, le temps que chaque personne consacrera au projet pendant la durée de celui-ci.</t>
  </si>
  <si>
    <t>Bourses aux étudiants</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</si>
  <si>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</si>
  <si>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 xml:space="preserve">Matériel, produits consommables et fournitures
</t>
  </si>
  <si>
    <t>Autres</t>
  </si>
  <si>
    <t>Vous pouvez répartir le 22 % entre plusieurs entreprises (4 % min).</t>
  </si>
  <si>
    <t>Vous pouvez répartir le 41 % entre plusieurs entreprises (4 % min).</t>
  </si>
  <si>
    <t>PME/GE ? (pécisez)</t>
  </si>
  <si>
    <r>
      <t>Tableau synthèse</t>
    </r>
    <r>
      <rPr>
        <b/>
        <sz val="11"/>
        <rFont val="Univers"/>
        <family val="2"/>
      </rPr>
      <t xml:space="preserve"> (remplissage automatique des cases grises)</t>
    </r>
  </si>
  <si>
    <r>
      <t>Nature admissible ($)</t>
    </r>
    <r>
      <rPr>
        <vertAlign val="superscript"/>
        <sz val="9"/>
        <color theme="1"/>
        <rFont val="Univers"/>
        <family val="2"/>
      </rPr>
      <t>1</t>
    </r>
  </si>
  <si>
    <r>
      <rPr>
        <i/>
        <vertAlign val="superscript"/>
        <sz val="9"/>
        <color theme="1"/>
        <rFont val="Univers"/>
        <family val="2"/>
      </rPr>
      <t>1</t>
    </r>
    <r>
      <rPr>
        <i/>
        <sz val="9"/>
        <color theme="1"/>
        <rFont val="Univers"/>
        <family val="2"/>
      </rPr>
      <t xml:space="preserve"> Pour les projets PSO GE seulement. Il faut aussi ajouter la nature admissible dans les postes de dépenses des coûts du projet afin d'équilibrer les budgets.</t>
    </r>
  </si>
  <si>
    <r>
      <t xml:space="preserve">Indiquez le nom (si vous avez ce renseignement), du personnel de recherche, comme les adjointes et adjoints techniques et professionnels, et de la ou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9"/>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</si>
  <si>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1"/>
        <color rgb="FF0070C0"/>
        <rFont val="Univers"/>
        <family val="2"/>
      </rPr>
      <t>(à préciser)</t>
    </r>
    <r>
      <rPr>
        <b/>
        <sz val="11"/>
        <color theme="1"/>
        <rFont val="Univers"/>
        <family val="2"/>
      </rPr>
      <t xml:space="preserve"> :</t>
    </r>
  </si>
  <si>
    <r>
      <t xml:space="preserve">4. Détail des contributions nature </t>
    </r>
    <r>
      <rPr>
        <b/>
        <sz val="11"/>
        <rFont val="Univers"/>
        <family val="2"/>
      </rPr>
      <t>(en cohérence avec les formulaires d'appui)</t>
    </r>
  </si>
  <si>
    <t>Achat et location d'équipements</t>
  </si>
  <si>
    <r>
      <t>*</t>
    </r>
    <r>
      <rPr>
        <i/>
        <sz val="9"/>
        <color rgb="FFFF0000"/>
        <rFont val="Univers"/>
        <family val="2"/>
      </rPr>
      <t xml:space="preserve">Dans le cas d’un projet GE avec PME, bien préciser l’apport de la PME au budget (20 % de la contribution privée minimale requise, soit 4 % du budget total). </t>
    </r>
  </si>
  <si>
    <r>
      <rPr>
        <b/>
        <sz val="11"/>
        <color theme="1"/>
        <rFont val="Univers"/>
        <family val="2"/>
      </rPr>
      <t xml:space="preserve">**Explication du financement complémentaire. </t>
    </r>
    <r>
      <rPr>
        <sz val="11"/>
        <color theme="1"/>
        <rFont val="Univers"/>
        <family val="2"/>
      </rPr>
      <t xml:space="preserve">
</t>
    </r>
    <r>
      <rPr>
        <i/>
        <sz val="9"/>
        <color theme="1"/>
        <rFont val="Univers"/>
        <family val="2"/>
      </rPr>
      <t>Veuillez spécifier le ou les financements complémentaires ciblés avec leur état d'avancement et/ou confirmations. Si les demandes ne sont pas envoyées, indiquez la date de dépôt anticipée ainsi que celle prévue pour la confirmation.</t>
    </r>
  </si>
  <si>
    <t>Utilisation d'équipements (ex.: frais de laboratoire)</t>
  </si>
  <si>
    <t>*Le total «Achats et Location d’équipements» ne doit pas dépasser 25 % du total des dépenses admissibles. Dans le cas d’un achat, la valeur de l’équipement doit être égale ou inférieure à 25 000 $ avant les taxes.</t>
  </si>
  <si>
    <t>*La contribution minimale des entreprises dans ce volet est de 40 %, dont 50 % max en nature (max 20 % en nature). Détail à l'onglet 11.3.</t>
  </si>
  <si>
    <t>s.o.</t>
  </si>
  <si>
    <t>*Si d'autres dépenses sont difficiles à placer dans les catégories précédentes, listez-les ici (consultants, portion non remboursée des taxes par exemple)</t>
  </si>
  <si>
    <t>1. Utilisez le simulateur A si une PME est prévue au projet. Le simulateur B est pour les projets de Grande entreprise (GE) sans PME.</t>
  </si>
  <si>
    <t>3. Les taux très précis ci-dessous permettent de respecter les règles du CRSNG, pour qui la contribution industrielle aux frais de gestion du CRITM n'est pas admissible, dans le calcul de leur ratio 2:1.</t>
  </si>
  <si>
    <t xml:space="preserve">Sous-total </t>
  </si>
  <si>
    <t>Sous-total</t>
  </si>
  <si>
    <t>Justification de toutes les dépenses admissibles (onglet 1)</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</si>
  <si>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nommez les conférences visées et montrez qu’elles sont en lien avec les thématiques directement liées au présent projet de recherche et quelle est la valeur ajoutée attendue</t>
  </si>
  <si>
    <t xml:space="preserve">Frais de plateformes
Indiquer le coût d’utilisation, le nombre d’échantillons, les frais d’entretien ne sont pas admissibles puisqu’ils sont inclus dans les FIR.
Frais liés aux contrats de sous-traitance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Honoraires professionnels
Frais de diffusion des connaissances
Fournissez des renseignements détaillés sur les frais de publication et les frais liés aux ateliers à l’intention des utilisatrices et utilisateurs et aux autres activités qui favorisent les collaborations et la mobilisation des connaissances en lien avec le projet de recherche.
Compensations monétaires pour participation aux projets
Activités terrain, mise à l'échelle et ateliers 
Indiquez les dépenses engagées pour les essais sur le terrain, les coûts de mise à l’échelle, les projets de démonstration ou les ateliers et les activités permettant de concevoir ou d’approfondir des travaux de recherche avec les organismes partenaires. 
Frais de gestion d’exploitation de propriété intellectuelle
Les frais liés à la gestion de la PI à l’exclusion des coûts de dépôt et de maintien de brevet demandé par les offices de la propriété intellectuelle.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</si>
</sst>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s>
  <fonts count="41" x14ac:knownFonts="1">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b/>
      <i/>
      <sz val="12"/>
      <color theme="1"/>
      <name val="Calibri"/>
      <family val="2"/>
      <scheme val="minor"/>
    </font>
    <font>
      <i/>
      <sz val="11"/>
      <color theme="1"/>
      <name val="Calibri"/>
      <family val="2"/>
      <scheme val="minor"/>
    </font>
    <font>
      <b/>
      <sz val="11"/>
      <color rgb="FFFF0000"/>
      <name val="Calibri"/>
      <family val="2"/>
      <scheme val="minor"/>
    </font>
    <font>
      <sz val="11"/>
      <color theme="1"/>
      <name val="Calibri"/>
      <family val="2"/>
      <scheme val="minor"/>
    </font>
    <font>
      <i/>
      <sz val="9"/>
      <color theme="1"/>
      <name val="Calibri"/>
      <family val="2"/>
      <scheme val="minor"/>
    </font>
    <font>
      <i/>
      <sz val="11"/>
      <color rgb="FF7030A0"/>
      <name val="Calibri"/>
      <family val="2"/>
      <scheme val="minor"/>
    </font>
    <font>
      <b/>
      <i/>
      <sz val="11"/>
      <color theme="1"/>
      <name val="Calibri"/>
      <family val="2"/>
      <scheme val="minor"/>
    </font>
    <font>
      <b/>
      <sz val="10"/>
      <color theme="1"/>
      <name val="Calibri"/>
      <family val="2"/>
      <scheme val="minor"/>
    </font>
    <font>
      <sz val="11"/>
      <name val="Calibri"/>
      <family val="2"/>
      <scheme val="minor"/>
    </font>
    <font>
      <b/>
      <i/>
      <sz val="12"/>
      <color rgb="FFFF0000"/>
      <name val="Calibri"/>
      <family val="2"/>
      <scheme val="minor"/>
    </font>
    <font>
      <i/>
      <sz val="9"/>
      <name val="Calibri"/>
      <family val="2"/>
      <scheme val="minor"/>
    </font>
    <font>
      <b/>
      <sz val="11"/>
      <name val="Calibri"/>
      <family val="2"/>
      <scheme val="minor"/>
    </font>
    <font>
      <sz val="11"/>
      <color rgb="FFFF0000"/>
      <name val="Calibri"/>
      <family val="2"/>
      <scheme val="minor"/>
    </font>
    <font>
      <i/>
      <sz val="9"/>
      <color rgb="FFFF0000"/>
      <name val="Calibri"/>
      <family val="2"/>
      <scheme val="minor"/>
    </font>
    <font>
      <b/>
      <i/>
      <sz val="11"/>
      <color rgb="FFFF0000"/>
      <name val="Calibri"/>
      <family val="2"/>
      <scheme val="minor"/>
    </font>
    <font>
      <i/>
      <sz val="11"/>
      <color theme="1"/>
      <name val="Univers"/>
      <family val="2"/>
    </font>
    <font>
      <sz val="11"/>
      <color theme="1"/>
      <name val="Univers"/>
      <family val="2"/>
    </font>
    <font>
      <b/>
      <sz val="14"/>
      <color theme="1"/>
      <name val="Univers"/>
      <family val="2"/>
    </font>
    <font>
      <b/>
      <sz val="11"/>
      <name val="Univers"/>
      <family val="2"/>
    </font>
    <font>
      <i/>
      <sz val="9"/>
      <color theme="1"/>
      <name val="Univers"/>
      <family val="2"/>
    </font>
    <font>
      <b/>
      <i/>
      <sz val="11"/>
      <color theme="1"/>
      <name val="Univers"/>
      <family val="2"/>
    </font>
    <font>
      <b/>
      <sz val="11"/>
      <color theme="1"/>
      <name val="Univers"/>
      <family val="2"/>
    </font>
    <font>
      <sz val="11"/>
      <name val="Univers"/>
      <family val="2"/>
    </font>
    <font>
      <sz val="9"/>
      <color theme="1"/>
      <name val="Univers"/>
      <family val="2"/>
    </font>
    <font>
      <vertAlign val="superscript"/>
      <sz val="9"/>
      <color theme="1"/>
      <name val="Univers"/>
      <family val="2"/>
    </font>
    <font>
      <sz val="10"/>
      <color theme="1"/>
      <name val="Univers"/>
      <family val="2"/>
    </font>
    <font>
      <b/>
      <sz val="11"/>
      <color rgb="FFFF0000"/>
      <name val="Univers"/>
      <family val="2"/>
    </font>
    <font>
      <i/>
      <vertAlign val="superscript"/>
      <sz val="9"/>
      <color theme="1"/>
      <name val="Univers"/>
      <family val="2"/>
    </font>
    <font>
      <b/>
      <i/>
      <sz val="11"/>
      <name val="Univers"/>
      <family val="2"/>
    </font>
    <font>
      <i/>
      <sz val="9"/>
      <name val="Univers"/>
      <family val="2"/>
    </font>
    <font>
      <b/>
      <sz val="11"/>
      <color rgb="FF0070C0"/>
      <name val="Univers"/>
      <family val="2"/>
    </font>
    <font>
      <b/>
      <i/>
      <sz val="9"/>
      <color theme="1"/>
      <name val="Univers"/>
      <family val="2"/>
    </font>
    <font>
      <i/>
      <sz val="9"/>
      <color rgb="FFFF0000"/>
      <name val="Univers"/>
      <family val="2"/>
    </font>
    <font>
      <b/>
      <sz val="14"/>
      <name val="Univers"/>
      <family val="2"/>
    </font>
    <font>
      <b/>
      <i/>
      <sz val="12"/>
      <color theme="1"/>
      <name val="Univers"/>
      <family val="2"/>
    </font>
    <font>
      <b/>
      <sz val="12"/>
      <color theme="1"/>
      <name val="Univers"/>
      <family val="2"/>
    </font>
    <font>
      <i/>
      <sz val="10"/>
      <color theme="1"/>
      <name val="Univers"/>
      <family val="2"/>
    </font>
  </fonts>
  <fills count="12">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s>
  <cellStyleXfs count="3">
    <xf numFmtId="0" fontId="0" fillId="0" borderId="0"/>
    <xf numFmtId="44" fontId="7" fillId="0" borderId="0" applyFont="0" applyFill="0" applyBorder="0" applyAlignment="0" applyProtection="0"/>
    <xf numFmtId="9" fontId="7" fillId="0" borderId="0" applyFont="0" applyFill="0" applyBorder="0" applyAlignment="0" applyProtection="0"/>
  </cellStyleXfs>
  <cellXfs count="194">
    <xf numFmtId="0" fontId="0" fillId="0" borderId="0" xfId="0"/>
    <xf numFmtId="0" fontId="0" fillId="2" borderId="1" xfId="0" applyFill="1" applyBorder="1"/>
    <xf numFmtId="0" fontId="1" fillId="0" borderId="1" xfId="0" applyFont="1" applyBorder="1"/>
    <xf numFmtId="164" fontId="0" fillId="2" borderId="1" xfId="1" applyNumberFormat="1" applyFont="1" applyFill="1" applyBorder="1"/>
    <xf numFmtId="164" fontId="0" fillId="0" borderId="1" xfId="1" applyNumberFormat="1" applyFont="1" applyBorder="1"/>
    <xf numFmtId="164" fontId="0" fillId="2" borderId="1" xfId="0" applyNumberFormat="1" applyFill="1" applyBorder="1"/>
    <xf numFmtId="164" fontId="0" fillId="0" borderId="1" xfId="0" applyNumberFormat="1" applyBorder="1"/>
    <xf numFmtId="0" fontId="9" fillId="0" borderId="0" xfId="0" applyFont="1"/>
    <xf numFmtId="0" fontId="1" fillId="0" borderId="0" xfId="0" applyFont="1"/>
    <xf numFmtId="0" fontId="10" fillId="0" borderId="0" xfId="0" applyFont="1"/>
    <xf numFmtId="164" fontId="0" fillId="0" borderId="0" xfId="0" applyNumberFormat="1"/>
    <xf numFmtId="0" fontId="1" fillId="0" borderId="1" xfId="0" applyFont="1" applyBorder="1" applyAlignment="1">
      <alignment horizontal="center"/>
    </xf>
    <xf numFmtId="49" fontId="1" fillId="0" borderId="1" xfId="1" applyNumberFormat="1" applyFont="1" applyBorder="1" applyAlignment="1">
      <alignment vertical="top"/>
    </xf>
    <xf numFmtId="9" fontId="1" fillId="0" borderId="1" xfId="0" applyNumberFormat="1" applyFont="1" applyBorder="1"/>
    <xf numFmtId="6" fontId="1" fillId="3" borderId="1" xfId="0" applyNumberFormat="1" applyFont="1" applyFill="1" applyBorder="1"/>
    <xf numFmtId="0" fontId="1" fillId="0" borderId="0" xfId="0" applyFont="1" applyAlignment="1">
      <alignment horizontal="right"/>
    </xf>
    <xf numFmtId="6" fontId="0" fillId="2" borderId="1" xfId="0" applyNumberFormat="1" applyFill="1" applyBorder="1"/>
    <xf numFmtId="0" fontId="1" fillId="7" borderId="1" xfId="0" applyFont="1" applyFill="1" applyBorder="1" applyAlignment="1">
      <alignment wrapText="1"/>
    </xf>
    <xf numFmtId="6" fontId="1" fillId="2" borderId="1" xfId="0" applyNumberFormat="1" applyFont="1" applyFill="1" applyBorder="1"/>
    <xf numFmtId="164" fontId="1" fillId="2" borderId="1" xfId="0" applyNumberFormat="1" applyFont="1" applyFill="1" applyBorder="1"/>
    <xf numFmtId="164" fontId="1" fillId="2" borderId="1" xfId="1" applyNumberFormat="1" applyFont="1" applyFill="1" applyBorder="1"/>
    <xf numFmtId="10" fontId="1" fillId="0" borderId="1" xfId="0" applyNumberFormat="1" applyFont="1" applyBorder="1"/>
    <xf numFmtId="0" fontId="11" fillId="0" borderId="0" xfId="0" applyFont="1"/>
    <xf numFmtId="0" fontId="0" fillId="0" borderId="0" xfId="0" applyAlignment="1">
      <alignment horizontal="right"/>
    </xf>
    <xf numFmtId="0" fontId="1" fillId="0" borderId="4" xfId="0" applyFont="1" applyBorder="1" applyAlignment="1">
      <alignment horizontal="center"/>
    </xf>
    <xf numFmtId="6" fontId="0" fillId="2" borderId="4" xfId="0" applyNumberFormat="1" applyFill="1" applyBorder="1"/>
    <xf numFmtId="6" fontId="1" fillId="2" borderId="4" xfId="0" applyNumberFormat="1" applyFont="1" applyFill="1" applyBorder="1"/>
    <xf numFmtId="0" fontId="1" fillId="0" borderId="11" xfId="0" applyFont="1" applyBorder="1" applyAlignment="1">
      <alignment horizontal="right"/>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xf>
    <xf numFmtId="164" fontId="0" fillId="0" borderId="0" xfId="1" applyNumberFormat="1" applyFont="1" applyFill="1" applyBorder="1"/>
    <xf numFmtId="164" fontId="0" fillId="10" borderId="1" xfId="1" applyNumberFormat="1" applyFont="1" applyFill="1" applyBorder="1" applyAlignment="1">
      <alignment horizontal="center"/>
    </xf>
    <xf numFmtId="0" fontId="0" fillId="0" borderId="0" xfId="0" applyAlignment="1">
      <alignment vertical="center"/>
    </xf>
    <xf numFmtId="0" fontId="1" fillId="0" borderId="2" xfId="0" applyFont="1" applyBorder="1"/>
    <xf numFmtId="0" fontId="8" fillId="0" borderId="9" xfId="0" applyFont="1" applyBorder="1"/>
    <xf numFmtId="0" fontId="8" fillId="0" borderId="0" xfId="0" applyFont="1"/>
    <xf numFmtId="8" fontId="4" fillId="0" borderId="0" xfId="0" applyNumberFormat="1" applyFont="1"/>
    <xf numFmtId="0" fontId="4" fillId="0" borderId="0" xfId="0" applyFont="1"/>
    <xf numFmtId="0" fontId="6" fillId="0" borderId="0" xfId="0" applyFont="1"/>
    <xf numFmtId="0" fontId="0" fillId="0" borderId="15" xfId="0" applyBorder="1" applyAlignment="1">
      <alignment vertical="center"/>
    </xf>
    <xf numFmtId="0" fontId="16" fillId="0" borderId="0" xfId="0" applyFont="1"/>
    <xf numFmtId="0" fontId="15" fillId="0" borderId="1" xfId="0" applyFont="1" applyBorder="1" applyAlignment="1">
      <alignment horizontal="center"/>
    </xf>
    <xf numFmtId="0" fontId="0" fillId="2" borderId="1" xfId="0" applyFill="1" applyBorder="1" applyAlignment="1">
      <alignment wrapText="1"/>
    </xf>
    <xf numFmtId="0" fontId="12" fillId="2" borderId="1" xfId="0" applyFont="1" applyFill="1" applyBorder="1" applyAlignment="1">
      <alignment wrapText="1"/>
    </xf>
    <xf numFmtId="0" fontId="1" fillId="2" borderId="1" xfId="0" applyFont="1" applyFill="1" applyBorder="1" applyAlignment="1">
      <alignment wrapText="1"/>
    </xf>
    <xf numFmtId="0" fontId="1" fillId="0" borderId="0" xfId="0" applyFont="1" applyAlignment="1">
      <alignment wrapText="1"/>
    </xf>
    <xf numFmtId="0" fontId="5" fillId="0" borderId="0" xfId="0" applyFont="1"/>
    <xf numFmtId="0" fontId="14" fillId="0" borderId="0" xfId="0" applyFont="1"/>
    <xf numFmtId="0" fontId="13" fillId="0" borderId="0" xfId="0" applyFont="1" applyAlignment="1">
      <alignment horizontal="left" vertical="center"/>
    </xf>
    <xf numFmtId="10" fontId="0" fillId="0" borderId="0" xfId="0" applyNumberFormat="1"/>
    <xf numFmtId="8" fontId="13" fillId="0" borderId="0" xfId="0" applyNumberFormat="1" applyFont="1"/>
    <xf numFmtId="8" fontId="10" fillId="11" borderId="16" xfId="0" applyNumberFormat="1" applyFont="1" applyFill="1" applyBorder="1"/>
    <xf numFmtId="0" fontId="0" fillId="11" borderId="17" xfId="0" applyFill="1" applyBorder="1"/>
    <xf numFmtId="8" fontId="5" fillId="11" borderId="18" xfId="0" applyNumberFormat="1" applyFont="1" applyFill="1" applyBorder="1"/>
    <xf numFmtId="0" fontId="0" fillId="11" borderId="0" xfId="0" applyFill="1"/>
    <xf numFmtId="0" fontId="0" fillId="11" borderId="19" xfId="0" applyFill="1" applyBorder="1"/>
    <xf numFmtId="0" fontId="5" fillId="11" borderId="20" xfId="0" applyFont="1" applyFill="1" applyBorder="1"/>
    <xf numFmtId="0" fontId="0" fillId="11" borderId="21" xfId="0" applyFill="1" applyBorder="1"/>
    <xf numFmtId="0" fontId="0" fillId="11" borderId="22" xfId="0" applyFill="1" applyBorder="1"/>
    <xf numFmtId="0" fontId="0" fillId="11" borderId="23" xfId="0" applyFill="1" applyBorder="1"/>
    <xf numFmtId="9" fontId="1" fillId="2" borderId="5" xfId="0" applyNumberFormat="1" applyFont="1" applyFill="1" applyBorder="1" applyAlignment="1">
      <alignment horizontal="center" wrapText="1"/>
    </xf>
    <xf numFmtId="9" fontId="1" fillId="2" borderId="1" xfId="0" applyNumberFormat="1" applyFont="1" applyFill="1" applyBorder="1" applyAlignment="1">
      <alignment horizontal="center"/>
    </xf>
    <xf numFmtId="9" fontId="1" fillId="2" borderId="1" xfId="0" applyNumberFormat="1" applyFont="1" applyFill="1" applyBorder="1" applyAlignment="1">
      <alignment horizontal="center" vertical="center"/>
    </xf>
    <xf numFmtId="9" fontId="1" fillId="2" borderId="1" xfId="2" applyFont="1" applyFill="1" applyBorder="1" applyAlignment="1">
      <alignment horizontal="center"/>
    </xf>
    <xf numFmtId="9" fontId="1" fillId="2" borderId="1" xfId="1" applyNumberFormat="1" applyFont="1" applyFill="1" applyBorder="1" applyAlignment="1">
      <alignment horizontal="center" vertical="top"/>
    </xf>
    <xf numFmtId="0" fontId="20" fillId="0" borderId="0" xfId="0" applyFont="1"/>
    <xf numFmtId="0" fontId="23" fillId="0" borderId="0" xfId="0" applyFont="1" applyAlignment="1">
      <alignment horizontal="left" wrapText="1"/>
    </xf>
    <xf numFmtId="0" fontId="24" fillId="0" borderId="0" xfId="0" applyFont="1"/>
    <xf numFmtId="0" fontId="25" fillId="2" borderId="1" xfId="0" applyFont="1" applyFill="1" applyBorder="1"/>
    <xf numFmtId="0" fontId="25" fillId="2" borderId="1" xfId="0" applyFont="1" applyFill="1" applyBorder="1" applyAlignment="1">
      <alignment horizontal="center"/>
    </xf>
    <xf numFmtId="0" fontId="20" fillId="8" borderId="1" xfId="0" applyFont="1" applyFill="1" applyBorder="1"/>
    <xf numFmtId="44" fontId="20" fillId="8" borderId="1" xfId="1" applyFont="1" applyFill="1" applyBorder="1" applyAlignment="1"/>
    <xf numFmtId="0" fontId="26" fillId="8" borderId="1" xfId="0" applyFont="1" applyFill="1" applyBorder="1"/>
    <xf numFmtId="44" fontId="25" fillId="2" borderId="1" xfId="1" applyFont="1" applyFill="1" applyBorder="1" applyAlignment="1"/>
    <xf numFmtId="0" fontId="20" fillId="2" borderId="1" xfId="0" applyFont="1" applyFill="1" applyBorder="1"/>
    <xf numFmtId="0" fontId="20" fillId="2" borderId="1" xfId="0" applyFont="1" applyFill="1" applyBorder="1" applyAlignment="1">
      <alignment horizontal="center"/>
    </xf>
    <xf numFmtId="0" fontId="27" fillId="2" borderId="1" xfId="0" applyFont="1" applyFill="1" applyBorder="1" applyAlignment="1">
      <alignment horizontal="center"/>
    </xf>
    <xf numFmtId="0" fontId="29" fillId="2" borderId="1" xfId="0" applyFont="1" applyFill="1" applyBorder="1" applyAlignment="1">
      <alignment horizontal="center"/>
    </xf>
    <xf numFmtId="0" fontId="20" fillId="0" borderId="1" xfId="0" applyFont="1" applyBorder="1"/>
    <xf numFmtId="0" fontId="19" fillId="0" borderId="1" xfId="0" applyFont="1" applyBorder="1" applyAlignment="1">
      <alignment horizontal="center"/>
    </xf>
    <xf numFmtId="44" fontId="20" fillId="8" borderId="1" xfId="0" applyNumberFormat="1" applyFont="1" applyFill="1" applyBorder="1"/>
    <xf numFmtId="165" fontId="20" fillId="8" borderId="1" xfId="2" applyNumberFormat="1" applyFont="1" applyFill="1" applyBorder="1" applyAlignment="1"/>
    <xf numFmtId="0" fontId="20" fillId="0" borderId="1" xfId="0" applyFont="1" applyBorder="1" applyAlignment="1">
      <alignment horizontal="center"/>
    </xf>
    <xf numFmtId="0" fontId="19" fillId="0" borderId="0" xfId="0" applyFont="1" applyAlignment="1">
      <alignment horizontal="center"/>
    </xf>
    <xf numFmtId="44" fontId="20" fillId="8" borderId="3" xfId="0" applyNumberFormat="1" applyFont="1" applyFill="1" applyBorder="1"/>
    <xf numFmtId="0" fontId="20" fillId="8" borderId="1" xfId="0" applyFont="1" applyFill="1" applyBorder="1" applyAlignment="1">
      <alignment horizontal="center"/>
    </xf>
    <xf numFmtId="165" fontId="20" fillId="8" borderId="4" xfId="2" applyNumberFormat="1" applyFont="1" applyFill="1" applyBorder="1" applyAlignment="1"/>
    <xf numFmtId="0" fontId="20" fillId="0" borderId="3" xfId="0" applyFont="1" applyBorder="1" applyAlignment="1">
      <alignment horizontal="center"/>
    </xf>
    <xf numFmtId="44" fontId="20" fillId="8" borderId="3" xfId="0" applyNumberFormat="1" applyFont="1" applyFill="1" applyBorder="1" applyAlignment="1">
      <alignment horizontal="right"/>
    </xf>
    <xf numFmtId="44" fontId="20" fillId="8" borderId="1" xfId="0" applyNumberFormat="1" applyFont="1" applyFill="1" applyBorder="1" applyAlignment="1">
      <alignment horizontal="right"/>
    </xf>
    <xf numFmtId="0" fontId="30" fillId="0" borderId="0" xfId="0" applyFont="1"/>
    <xf numFmtId="0" fontId="23" fillId="0" borderId="0" xfId="0" applyFont="1"/>
    <xf numFmtId="0" fontId="20" fillId="0" borderId="0" xfId="0" applyFont="1" applyAlignment="1">
      <alignment horizontal="center"/>
    </xf>
    <xf numFmtId="0" fontId="20" fillId="0" borderId="0" xfId="0" applyFont="1" applyAlignment="1">
      <alignment vertical="center"/>
    </xf>
    <xf numFmtId="0" fontId="21" fillId="0" borderId="0" xfId="0" applyFont="1" applyAlignment="1">
      <alignment horizontal="center" vertical="center" wrapText="1"/>
    </xf>
    <xf numFmtId="0" fontId="32" fillId="0" borderId="0" xfId="0" applyFont="1" applyAlignment="1">
      <alignment vertical="center"/>
    </xf>
    <xf numFmtId="0" fontId="25" fillId="0" borderId="1" xfId="0" applyFont="1" applyBorder="1" applyAlignment="1">
      <alignment vertical="center"/>
    </xf>
    <xf numFmtId="0" fontId="23" fillId="6" borderId="1" xfId="0" applyFont="1" applyFill="1" applyBorder="1" applyAlignment="1">
      <alignment horizontal="left" vertical="center" wrapText="1"/>
    </xf>
    <xf numFmtId="0" fontId="27" fillId="7" borderId="1" xfId="0" applyFont="1" applyFill="1" applyBorder="1" applyAlignment="1">
      <alignment vertical="center"/>
    </xf>
    <xf numFmtId="0" fontId="23" fillId="6" borderId="1" xfId="0" applyFont="1" applyFill="1" applyBorder="1" applyAlignment="1">
      <alignment horizontal="justify" vertical="center" wrapText="1"/>
    </xf>
    <xf numFmtId="0" fontId="27" fillId="7" borderId="1" xfId="0" applyFont="1" applyFill="1" applyBorder="1" applyAlignment="1">
      <alignment vertical="center" wrapText="1"/>
    </xf>
    <xf numFmtId="0" fontId="33" fillId="6" borderId="1" xfId="0" applyFont="1" applyFill="1" applyBorder="1" applyAlignment="1">
      <alignment vertical="center" wrapText="1"/>
    </xf>
    <xf numFmtId="0" fontId="23" fillId="6" borderId="1" xfId="0" applyFont="1" applyFill="1" applyBorder="1" applyAlignment="1">
      <alignment vertical="center" wrapText="1"/>
    </xf>
    <xf numFmtId="0" fontId="27" fillId="0" borderId="1" xfId="0" applyFont="1" applyBorder="1" applyAlignment="1">
      <alignment vertical="center" wrapText="1"/>
    </xf>
    <xf numFmtId="0" fontId="38" fillId="2" borderId="1" xfId="0" applyFont="1" applyFill="1" applyBorder="1" applyAlignment="1">
      <alignment horizontal="center" vertical="center" wrapText="1"/>
    </xf>
    <xf numFmtId="44" fontId="20" fillId="0" borderId="1" xfId="1" applyFont="1" applyBorder="1" applyAlignment="1">
      <alignment vertical="center"/>
    </xf>
    <xf numFmtId="44" fontId="20" fillId="2" borderId="1" xfId="0" applyNumberFormat="1" applyFont="1" applyFill="1" applyBorder="1" applyAlignment="1">
      <alignment vertical="center"/>
    </xf>
    <xf numFmtId="44" fontId="25" fillId="2" borderId="1" xfId="1" applyFont="1" applyFill="1" applyBorder="1" applyAlignment="1">
      <alignment vertical="center"/>
    </xf>
    <xf numFmtId="0" fontId="24" fillId="9" borderId="1" xfId="0" applyFont="1" applyFill="1" applyBorder="1" applyAlignment="1">
      <alignment horizontal="center" vertical="center" wrapText="1"/>
    </xf>
    <xf numFmtId="0" fontId="38" fillId="9" borderId="1" xfId="0" applyFont="1" applyFill="1" applyBorder="1" applyAlignment="1">
      <alignment horizontal="center" vertical="center" wrapText="1"/>
    </xf>
    <xf numFmtId="44" fontId="20" fillId="0" borderId="1" xfId="0" applyNumberFormat="1" applyFont="1" applyBorder="1" applyAlignment="1">
      <alignment vertical="center"/>
    </xf>
    <xf numFmtId="44" fontId="20" fillId="0" borderId="6" xfId="1" applyFont="1" applyBorder="1" applyAlignment="1">
      <alignment vertical="center"/>
    </xf>
    <xf numFmtId="44" fontId="20" fillId="0" borderId="6" xfId="0" applyNumberFormat="1" applyFont="1" applyBorder="1" applyAlignment="1">
      <alignment vertical="center"/>
    </xf>
    <xf numFmtId="44" fontId="20" fillId="0" borderId="5" xfId="1" applyFont="1" applyBorder="1" applyAlignment="1">
      <alignment vertical="center"/>
    </xf>
    <xf numFmtId="44" fontId="20" fillId="0" borderId="5" xfId="0" applyNumberFormat="1" applyFont="1" applyBorder="1" applyAlignment="1">
      <alignment vertical="center"/>
    </xf>
    <xf numFmtId="44" fontId="20" fillId="2" borderId="5" xfId="1" applyFont="1" applyFill="1" applyBorder="1" applyAlignment="1">
      <alignment vertical="center"/>
    </xf>
    <xf numFmtId="44" fontId="20" fillId="2" borderId="5" xfId="0" applyNumberFormat="1" applyFont="1" applyFill="1" applyBorder="1" applyAlignment="1">
      <alignment vertical="center"/>
    </xf>
    <xf numFmtId="0" fontId="35" fillId="0" borderId="0" xfId="0" applyFont="1" applyAlignment="1">
      <alignment vertical="center"/>
    </xf>
    <xf numFmtId="0" fontId="25" fillId="0" borderId="0" xfId="0" applyFont="1" applyAlignment="1">
      <alignment vertical="center"/>
    </xf>
    <xf numFmtId="0" fontId="25" fillId="0" borderId="0" xfId="0" quotePrefix="1" applyFont="1" applyAlignment="1">
      <alignment vertical="center"/>
    </xf>
    <xf numFmtId="0" fontId="40" fillId="0" borderId="0" xfId="0" applyFont="1" applyAlignment="1">
      <alignment horizontal="left" wrapText="1"/>
    </xf>
    <xf numFmtId="0" fontId="21" fillId="0" borderId="0" xfId="0" applyFont="1" applyAlignment="1">
      <alignment horizontal="center" vertical="center"/>
    </xf>
    <xf numFmtId="0" fontId="24" fillId="2" borderId="1" xfId="0" applyFont="1" applyFill="1" applyBorder="1" applyAlignment="1">
      <alignment horizontal="left" vertical="center" wrapText="1"/>
    </xf>
    <xf numFmtId="0" fontId="24" fillId="2" borderId="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0" fillId="0" borderId="1" xfId="0" applyFont="1" applyBorder="1" applyAlignment="1">
      <alignment horizontal="left" vertical="center" wrapText="1"/>
    </xf>
    <xf numFmtId="0" fontId="20" fillId="2" borderId="3" xfId="0" applyFont="1" applyFill="1" applyBorder="1" applyAlignment="1">
      <alignment horizontal="center" vertical="center"/>
    </xf>
    <xf numFmtId="44" fontId="20" fillId="0" borderId="13" xfId="1" applyFont="1" applyBorder="1" applyAlignment="1">
      <alignment vertical="center"/>
    </xf>
    <xf numFmtId="44" fontId="20" fillId="0" borderId="3" xfId="1" applyFont="1" applyBorder="1" applyAlignment="1">
      <alignment vertical="center"/>
    </xf>
    <xf numFmtId="165" fontId="20" fillId="2" borderId="13" xfId="2" applyNumberFormat="1" applyFont="1" applyFill="1" applyBorder="1" applyAlignment="1">
      <alignment horizontal="center" vertical="center"/>
    </xf>
    <xf numFmtId="165" fontId="20" fillId="2" borderId="1" xfId="2" applyNumberFormat="1" applyFont="1" applyFill="1" applyBorder="1" applyAlignment="1">
      <alignment horizontal="center" vertical="center"/>
    </xf>
    <xf numFmtId="0" fontId="20" fillId="7" borderId="1" xfId="0" applyFont="1" applyFill="1" applyBorder="1" applyAlignment="1">
      <alignment horizontal="left" vertical="center" wrapText="1"/>
    </xf>
    <xf numFmtId="44" fontId="20" fillId="0" borderId="12" xfId="1" applyFont="1" applyBorder="1" applyAlignment="1">
      <alignment vertical="center"/>
    </xf>
    <xf numFmtId="44" fontId="20" fillId="0" borderId="4" xfId="1" applyFont="1" applyBorder="1" applyAlignment="1">
      <alignment vertical="center"/>
    </xf>
    <xf numFmtId="8" fontId="20" fillId="0" borderId="1" xfId="1" applyNumberFormat="1" applyFont="1" applyBorder="1" applyAlignment="1">
      <alignment vertical="center"/>
    </xf>
    <xf numFmtId="0" fontId="20" fillId="2" borderId="12" xfId="0" applyFont="1" applyFill="1" applyBorder="1" applyAlignment="1">
      <alignment horizontal="center" vertical="center"/>
    </xf>
    <xf numFmtId="9" fontId="20" fillId="2" borderId="13" xfId="2" applyFont="1" applyFill="1" applyBorder="1" applyAlignment="1">
      <alignment horizontal="center" vertical="center"/>
    </xf>
    <xf numFmtId="0" fontId="25" fillId="2" borderId="3" xfId="0" applyFont="1" applyFill="1" applyBorder="1" applyAlignment="1">
      <alignment horizontal="left" vertical="center" wrapText="1"/>
    </xf>
    <xf numFmtId="164" fontId="20" fillId="2" borderId="1" xfId="1" applyNumberFormat="1" applyFont="1" applyFill="1" applyBorder="1" applyAlignment="1">
      <alignment vertical="center"/>
    </xf>
    <xf numFmtId="164" fontId="20" fillId="2" borderId="12" xfId="1" applyNumberFormat="1" applyFont="1" applyFill="1" applyBorder="1" applyAlignment="1">
      <alignment vertical="center"/>
    </xf>
    <xf numFmtId="164" fontId="20" fillId="2" borderId="4" xfId="1" applyNumberFormat="1" applyFont="1" applyFill="1" applyBorder="1" applyAlignment="1">
      <alignment vertical="center"/>
    </xf>
    <xf numFmtId="164" fontId="20" fillId="2" borderId="3" xfId="1" applyNumberFormat="1" applyFont="1" applyFill="1" applyBorder="1" applyAlignment="1">
      <alignment vertical="center"/>
    </xf>
    <xf numFmtId="165" fontId="20" fillId="2" borderId="14" xfId="2" applyNumberFormat="1" applyFont="1" applyFill="1" applyBorder="1" applyAlignment="1">
      <alignment horizontal="center" vertical="center"/>
    </xf>
    <xf numFmtId="44" fontId="25" fillId="2" borderId="1" xfId="0" applyNumberFormat="1" applyFont="1" applyFill="1" applyBorder="1" applyAlignment="1">
      <alignment horizontal="center"/>
    </xf>
    <xf numFmtId="0" fontId="25" fillId="2" borderId="1" xfId="0" applyFont="1" applyFill="1" applyBorder="1" applyAlignment="1">
      <alignment horizontal="center"/>
    </xf>
    <xf numFmtId="44" fontId="25" fillId="8" borderId="3" xfId="0" applyNumberFormat="1" applyFont="1" applyFill="1" applyBorder="1" applyAlignment="1">
      <alignment horizontal="center"/>
    </xf>
    <xf numFmtId="0" fontId="25" fillId="8" borderId="10" xfId="0" applyFont="1" applyFill="1" applyBorder="1" applyAlignment="1">
      <alignment horizontal="center"/>
    </xf>
    <xf numFmtId="0" fontId="25" fillId="8" borderId="4" xfId="0" applyFont="1" applyFill="1" applyBorder="1" applyAlignment="1">
      <alignment horizontal="center"/>
    </xf>
    <xf numFmtId="0" fontId="25" fillId="9" borderId="3" xfId="0" applyFont="1" applyFill="1" applyBorder="1" applyAlignment="1">
      <alignment horizontal="left"/>
    </xf>
    <xf numFmtId="0" fontId="25" fillId="9" borderId="10" xfId="0" applyFont="1" applyFill="1" applyBorder="1" applyAlignment="1">
      <alignment horizontal="left"/>
    </xf>
    <xf numFmtId="0" fontId="25" fillId="9" borderId="4" xfId="0" applyFont="1" applyFill="1" applyBorder="1" applyAlignment="1">
      <alignment horizontal="left"/>
    </xf>
    <xf numFmtId="0" fontId="21" fillId="2" borderId="1" xfId="0" applyFont="1" applyFill="1" applyBorder="1" applyAlignment="1">
      <alignment horizontal="center" vertical="center"/>
    </xf>
    <xf numFmtId="44" fontId="20" fillId="8" borderId="3" xfId="1" applyFont="1" applyFill="1" applyBorder="1" applyAlignment="1">
      <alignment horizontal="center"/>
    </xf>
    <xf numFmtId="44" fontId="20" fillId="8" borderId="10" xfId="1" applyFont="1" applyFill="1" applyBorder="1" applyAlignment="1">
      <alignment horizontal="center"/>
    </xf>
    <xf numFmtId="44" fontId="20" fillId="8" borderId="4" xfId="1" applyFont="1" applyFill="1" applyBorder="1" applyAlignment="1">
      <alignment horizontal="center"/>
    </xf>
    <xf numFmtId="44" fontId="25" fillId="2" borderId="3" xfId="1" applyFont="1" applyFill="1" applyBorder="1" applyAlignment="1">
      <alignment horizontal="center"/>
    </xf>
    <xf numFmtId="44" fontId="25" fillId="2" borderId="10" xfId="1" applyFont="1" applyFill="1" applyBorder="1" applyAlignment="1">
      <alignment horizontal="center"/>
    </xf>
    <xf numFmtId="44" fontId="25" fillId="2" borderId="4" xfId="1" applyFont="1" applyFill="1" applyBorder="1" applyAlignment="1">
      <alignment horizontal="center"/>
    </xf>
    <xf numFmtId="0" fontId="8" fillId="0" borderId="0" xfId="0" applyFont="1" applyAlignment="1">
      <alignment horizontal="left" wrapText="1"/>
    </xf>
    <xf numFmtId="164" fontId="1" fillId="2"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17" fillId="0" borderId="9" xfId="0" applyFont="1" applyBorder="1" applyAlignment="1">
      <alignment horizontal="left"/>
    </xf>
    <xf numFmtId="0" fontId="20" fillId="7" borderId="10"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0" borderId="1" xfId="0" applyFont="1" applyBorder="1" applyAlignment="1">
      <alignment horizontal="left" vertical="center" wrapText="1"/>
    </xf>
    <xf numFmtId="0" fontId="33" fillId="0" borderId="9" xfId="0" applyFont="1" applyBorder="1" applyAlignment="1">
      <alignment horizontal="left" vertical="top" wrapText="1"/>
    </xf>
    <xf numFmtId="0" fontId="25"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0" fillId="2" borderId="1" xfId="0" applyFont="1" applyFill="1" applyBorder="1" applyAlignment="1">
      <alignment horizontal="left" vertical="top" wrapText="1"/>
    </xf>
    <xf numFmtId="0" fontId="20" fillId="2" borderId="6" xfId="0" applyFont="1" applyFill="1" applyBorder="1" applyAlignment="1">
      <alignment horizontal="left" vertical="center" wrapText="1"/>
    </xf>
    <xf numFmtId="0" fontId="21" fillId="2" borderId="3" xfId="0" applyFont="1" applyFill="1" applyBorder="1" applyAlignment="1">
      <alignment horizontal="center" vertical="center"/>
    </xf>
    <xf numFmtId="0" fontId="25" fillId="2" borderId="7"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4" xfId="0" applyFont="1" applyFill="1" applyBorder="1" applyAlignment="1">
      <alignment horizontal="left" vertical="center" wrapText="1"/>
    </xf>
    <xf numFmtId="0" fontId="37" fillId="2" borderId="1" xfId="0" applyFont="1" applyFill="1" applyBorder="1" applyAlignment="1">
      <alignment horizontal="center" vertical="center"/>
    </xf>
    <xf numFmtId="0" fontId="38" fillId="2" borderId="3"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5" fillId="0" borderId="1" xfId="0" applyFont="1" applyBorder="1" applyAlignment="1" applyProtection="1">
      <alignment horizontal="left" vertical="center" wrapText="1"/>
      <protection locked="0"/>
    </xf>
    <xf numFmtId="0" fontId="19" fillId="5" borderId="1" xfId="0" applyFont="1" applyFill="1" applyBorder="1" applyAlignment="1" applyProtection="1">
      <alignment vertical="top" wrapText="1"/>
      <protection locked="0"/>
    </xf>
    <xf numFmtId="0" fontId="20" fillId="5" borderId="1" xfId="0" applyFont="1" applyFill="1" applyBorder="1" applyAlignment="1" applyProtection="1">
      <alignment vertical="top" wrapText="1"/>
      <protection locked="0"/>
    </xf>
    <xf numFmtId="0" fontId="19" fillId="5" borderId="1" xfId="0" applyFont="1" applyFill="1" applyBorder="1" applyAlignment="1" applyProtection="1">
      <alignment vertical="center" wrapText="1"/>
      <protection locked="0"/>
    </xf>
    <xf numFmtId="0" fontId="20" fillId="5" borderId="1" xfId="0" applyFont="1" applyFill="1" applyBorder="1" applyAlignment="1" applyProtection="1">
      <alignment vertical="center" wrapText="1"/>
      <protection locked="0"/>
    </xf>
    <xf numFmtId="0" fontId="23" fillId="6" borderId="1" xfId="0" applyFont="1" applyFill="1" applyBorder="1" applyAlignment="1">
      <alignment horizontal="left" vertical="center" wrapText="1"/>
    </xf>
    <xf numFmtId="0" fontId="21" fillId="4" borderId="1" xfId="0" applyFont="1" applyFill="1" applyBorder="1" applyAlignment="1">
      <alignment horizontal="center" vertical="center" wrapText="1"/>
    </xf>
    <xf numFmtId="0" fontId="19" fillId="5" borderId="3" xfId="0" applyFont="1" applyFill="1" applyBorder="1" applyAlignment="1" applyProtection="1">
      <alignment horizontal="left" vertical="top"/>
      <protection locked="0"/>
    </xf>
    <xf numFmtId="0" fontId="19" fillId="5" borderId="4" xfId="0" applyFont="1" applyFill="1" applyBorder="1" applyAlignment="1" applyProtection="1">
      <alignment horizontal="left" vertical="top"/>
      <protection locked="0"/>
    </xf>
    <xf numFmtId="164" fontId="0" fillId="2" borderId="1" xfId="0" applyNumberFormat="1" applyFill="1" applyBorder="1" applyAlignment="1">
      <alignment horizontal="right"/>
    </xf>
    <xf numFmtId="164" fontId="0" fillId="2" borderId="1" xfId="1" applyNumberFormat="1" applyFont="1" applyFill="1" applyBorder="1" applyAlignment="1"/>
  </cellXfs>
  <cellStyles count="3">
    <cellStyle name="Monétaire" xfId="1" builtinId="4"/>
    <cellStyle name="Normal" xfId="0" builtinId="0"/>
    <cellStyle name="Pourcentage" xfId="2" builtinId="5"/>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30"/>
  <sheetViews>
    <sheetView zoomScaleNormal="100" workbookViewId="0">
      <selection sqref="A1:F1048576"/>
    </sheetView>
  </sheetViews>
  <sheetFormatPr baseColWidth="10" defaultRowHeight="14.25" x14ac:dyDescent="0.45"/>
  <cols>
    <col min="1" max="1" width="5.53125" style="65" customWidth="1"/>
    <col min="2" max="2" width="43.46484375" style="65" customWidth="1"/>
    <col min="3" max="6" width="19.1328125" style="65" customWidth="1"/>
  </cols>
  <sheetData>
    <row r="1" spans="2:6" ht="12" customHeight="1" x14ac:dyDescent="0.45"/>
    <row r="2" spans="2:6" ht="22.5" customHeight="1" x14ac:dyDescent="0.45">
      <c r="B2" s="152" t="s">
        <v>140</v>
      </c>
      <c r="C2" s="152"/>
      <c r="D2" s="152"/>
      <c r="E2" s="152"/>
      <c r="F2" s="152"/>
    </row>
    <row r="3" spans="2:6" ht="15.95" customHeight="1" x14ac:dyDescent="0.45">
      <c r="B3" s="66"/>
      <c r="C3" s="66"/>
      <c r="D3" s="66"/>
      <c r="E3" s="66"/>
      <c r="F3" s="66"/>
    </row>
    <row r="4" spans="2:6" x14ac:dyDescent="0.45">
      <c r="B4" s="67" t="s">
        <v>21</v>
      </c>
    </row>
    <row r="5" spans="2:6" x14ac:dyDescent="0.45">
      <c r="B5" s="149" t="s">
        <v>56</v>
      </c>
      <c r="C5" s="150"/>
      <c r="D5" s="150"/>
      <c r="E5" s="150"/>
      <c r="F5" s="151"/>
    </row>
    <row r="6" spans="2:6" x14ac:dyDescent="0.45">
      <c r="B6" s="68" t="s">
        <v>49</v>
      </c>
      <c r="C6" s="69" t="s">
        <v>50</v>
      </c>
      <c r="D6" s="69" t="s">
        <v>51</v>
      </c>
      <c r="E6" s="69" t="s">
        <v>53</v>
      </c>
      <c r="F6" s="69" t="s">
        <v>52</v>
      </c>
    </row>
    <row r="7" spans="2:6" x14ac:dyDescent="0.45">
      <c r="B7" s="70" t="s">
        <v>6</v>
      </c>
      <c r="C7" s="71">
        <f>'1. Dépenses admissibles'!C7+'1. Dépenses admissibles'!C8</f>
        <v>0</v>
      </c>
      <c r="D7" s="71">
        <f>'1. Dépenses admissibles'!D7+'1. Dépenses admissibles'!D8</f>
        <v>0</v>
      </c>
      <c r="E7" s="71">
        <f>'1. Dépenses admissibles'!E7+'1. Dépenses admissibles'!E8</f>
        <v>0</v>
      </c>
      <c r="F7" s="71">
        <f>'1. Dépenses admissibles'!F7+'1. Dépenses admissibles'!F8</f>
        <v>0</v>
      </c>
    </row>
    <row r="8" spans="2:6" x14ac:dyDescent="0.45">
      <c r="B8" s="70" t="s">
        <v>54</v>
      </c>
      <c r="C8" s="71">
        <f>'1. Dépenses admissibles'!C6</f>
        <v>0</v>
      </c>
      <c r="D8" s="71">
        <f>'1. Dépenses admissibles'!D6</f>
        <v>0</v>
      </c>
      <c r="E8" s="71">
        <f>'1. Dépenses admissibles'!E6</f>
        <v>0</v>
      </c>
      <c r="F8" s="71">
        <f>'1. Dépenses admissibles'!F6</f>
        <v>0</v>
      </c>
    </row>
    <row r="9" spans="2:6" x14ac:dyDescent="0.45">
      <c r="B9" s="70" t="s">
        <v>44</v>
      </c>
      <c r="C9" s="71">
        <f>'1. Dépenses admissibles'!C12+'1. Dépenses admissibles'!C13</f>
        <v>0</v>
      </c>
      <c r="D9" s="71">
        <f>'1. Dépenses admissibles'!D12+'1. Dépenses admissibles'!D13</f>
        <v>0</v>
      </c>
      <c r="E9" s="71">
        <f>'1. Dépenses admissibles'!E12+'1. Dépenses admissibles'!E13</f>
        <v>0</v>
      </c>
      <c r="F9" s="71">
        <f>'1. Dépenses admissibles'!F12+'1. Dépenses admissibles'!F13</f>
        <v>0</v>
      </c>
    </row>
    <row r="10" spans="2:6" x14ac:dyDescent="0.45">
      <c r="B10" s="70" t="s">
        <v>92</v>
      </c>
      <c r="C10" s="71">
        <f>'1. Dépenses admissibles'!C14</f>
        <v>0</v>
      </c>
      <c r="D10" s="71">
        <f>'1. Dépenses admissibles'!D14</f>
        <v>0</v>
      </c>
      <c r="E10" s="71">
        <f>'1. Dépenses admissibles'!E14</f>
        <v>0</v>
      </c>
      <c r="F10" s="71">
        <f>'1. Dépenses admissibles'!F14</f>
        <v>0</v>
      </c>
    </row>
    <row r="11" spans="2:6" x14ac:dyDescent="0.45">
      <c r="B11" s="70" t="s">
        <v>32</v>
      </c>
      <c r="C11" s="71">
        <f>'1. Dépenses admissibles'!C24</f>
        <v>0</v>
      </c>
      <c r="D11" s="71">
        <f>'1. Dépenses admissibles'!D24</f>
        <v>0</v>
      </c>
      <c r="E11" s="71">
        <f>'1. Dépenses admissibles'!E24</f>
        <v>0</v>
      </c>
      <c r="F11" s="71">
        <f>'1. Dépenses admissibles'!F24</f>
        <v>0</v>
      </c>
    </row>
    <row r="12" spans="2:6" x14ac:dyDescent="0.45">
      <c r="B12" s="72" t="s">
        <v>136</v>
      </c>
      <c r="C12" s="71">
        <f>'1. Dépenses admissibles'!C15+'1. Dépenses admissibles'!C29+'1. Dépenses admissibles'!C45</f>
        <v>0</v>
      </c>
      <c r="D12" s="71">
        <f>'1. Dépenses admissibles'!D15+'1. Dépenses admissibles'!D29+'1. Dépenses admissibles'!D45</f>
        <v>0</v>
      </c>
      <c r="E12" s="71">
        <f>'1. Dépenses admissibles'!E15+'1. Dépenses admissibles'!E29+'1. Dépenses admissibles'!E45</f>
        <v>0</v>
      </c>
      <c r="F12" s="71">
        <f>'1. Dépenses admissibles'!F15+'1. Dépenses admissibles'!F29+'1. Dépenses admissibles'!F45</f>
        <v>0</v>
      </c>
    </row>
    <row r="13" spans="2:6" x14ac:dyDescent="0.45">
      <c r="B13" s="70" t="s">
        <v>55</v>
      </c>
      <c r="C13" s="71">
        <f>'1. Dépenses admissibles'!C39</f>
        <v>0</v>
      </c>
      <c r="D13" s="71"/>
      <c r="E13" s="71"/>
      <c r="F13" s="71">
        <f>'1. Dépenses admissibles'!F39</f>
        <v>0</v>
      </c>
    </row>
    <row r="14" spans="2:6" x14ac:dyDescent="0.45">
      <c r="B14" s="68" t="s">
        <v>57</v>
      </c>
      <c r="C14" s="73">
        <f>SUM(C7:C13)</f>
        <v>0</v>
      </c>
      <c r="D14" s="73">
        <f>SUM(D7:D13)</f>
        <v>0</v>
      </c>
      <c r="E14" s="73">
        <f>SUM(E7:E13)</f>
        <v>0</v>
      </c>
      <c r="F14" s="73">
        <f>SUM(F7:F13)</f>
        <v>0</v>
      </c>
    </row>
    <row r="15" spans="2:6" x14ac:dyDescent="0.45">
      <c r="B15" s="70" t="s">
        <v>105</v>
      </c>
      <c r="C15" s="153">
        <f>'3. Ventilation des espèces'!G15</f>
        <v>0</v>
      </c>
      <c r="D15" s="154"/>
      <c r="E15" s="154"/>
      <c r="F15" s="155"/>
    </row>
    <row r="16" spans="2:6" x14ac:dyDescent="0.45">
      <c r="B16" s="68" t="s">
        <v>58</v>
      </c>
      <c r="C16" s="156">
        <f>F14+C15</f>
        <v>0</v>
      </c>
      <c r="D16" s="157"/>
      <c r="E16" s="157"/>
      <c r="F16" s="158"/>
    </row>
    <row r="18" spans="2:6" x14ac:dyDescent="0.45">
      <c r="B18" s="149" t="s">
        <v>102</v>
      </c>
      <c r="C18" s="150"/>
      <c r="D18" s="150"/>
      <c r="E18" s="150"/>
      <c r="F18" s="151"/>
    </row>
    <row r="19" spans="2:6" x14ac:dyDescent="0.45">
      <c r="B19" s="74" t="s">
        <v>59</v>
      </c>
      <c r="C19" s="75" t="s">
        <v>61</v>
      </c>
      <c r="D19" s="76" t="s">
        <v>60</v>
      </c>
      <c r="E19" s="76" t="s">
        <v>141</v>
      </c>
      <c r="F19" s="77" t="s">
        <v>62</v>
      </c>
    </row>
    <row r="20" spans="2:6" x14ac:dyDescent="0.45">
      <c r="B20" s="78"/>
      <c r="C20" s="79" t="s">
        <v>139</v>
      </c>
      <c r="D20" s="80">
        <f>'2. Montage financier'!C7</f>
        <v>0</v>
      </c>
      <c r="E20" s="70"/>
      <c r="F20" s="81" t="e">
        <f>D20/F14</f>
        <v>#DIV/0!</v>
      </c>
    </row>
    <row r="21" spans="2:6" x14ac:dyDescent="0.45">
      <c r="B21" s="78"/>
      <c r="C21" s="82"/>
      <c r="D21" s="80">
        <f>'2. Montage financier'!C8</f>
        <v>0</v>
      </c>
      <c r="E21" s="70"/>
      <c r="F21" s="81" t="e">
        <f>D21/F14</f>
        <v>#DIV/0!</v>
      </c>
    </row>
    <row r="22" spans="2:6" x14ac:dyDescent="0.45">
      <c r="B22" s="78"/>
      <c r="C22" s="82"/>
      <c r="D22" s="80"/>
      <c r="E22" s="70"/>
      <c r="F22" s="81"/>
    </row>
    <row r="23" spans="2:6" x14ac:dyDescent="0.45">
      <c r="B23" s="74" t="s">
        <v>101</v>
      </c>
      <c r="C23" s="83" t="s">
        <v>99</v>
      </c>
      <c r="D23" s="84">
        <f>'2. Montage financier'!C6</f>
        <v>0</v>
      </c>
      <c r="E23" s="85" t="s">
        <v>82</v>
      </c>
      <c r="F23" s="86" t="e">
        <f>D23/F14</f>
        <v>#DIV/0!</v>
      </c>
    </row>
    <row r="24" spans="2:6" x14ac:dyDescent="0.45">
      <c r="B24" s="78" t="s">
        <v>103</v>
      </c>
      <c r="C24" s="87" t="s">
        <v>100</v>
      </c>
      <c r="D24" s="88">
        <f>'2. Montage financier'!C10</f>
        <v>0</v>
      </c>
      <c r="E24" s="85" t="s">
        <v>82</v>
      </c>
      <c r="F24" s="81" t="e">
        <f>D24/F14</f>
        <v>#DIV/0!</v>
      </c>
    </row>
    <row r="25" spans="2:6" x14ac:dyDescent="0.45">
      <c r="B25" s="78"/>
      <c r="C25" s="82"/>
      <c r="D25" s="89"/>
      <c r="E25" s="85"/>
      <c r="F25" s="86"/>
    </row>
    <row r="26" spans="2:6" x14ac:dyDescent="0.45">
      <c r="B26" s="68" t="s">
        <v>93</v>
      </c>
      <c r="C26" s="146">
        <f>D23+D20+D21+D24</f>
        <v>0</v>
      </c>
      <c r="D26" s="147"/>
      <c r="E26" s="147"/>
      <c r="F26" s="148"/>
    </row>
    <row r="27" spans="2:6" x14ac:dyDescent="0.45">
      <c r="B27" s="70" t="s">
        <v>106</v>
      </c>
      <c r="C27" s="153">
        <f>C15</f>
        <v>0</v>
      </c>
      <c r="D27" s="154"/>
      <c r="E27" s="154"/>
      <c r="F27" s="155"/>
    </row>
    <row r="28" spans="2:6" x14ac:dyDescent="0.45">
      <c r="B28" s="68" t="s">
        <v>104</v>
      </c>
      <c r="C28" s="144">
        <f>'3. Ventilation des espèces'!G14+'3. Ventilation des espèces'!G15</f>
        <v>0</v>
      </c>
      <c r="D28" s="145"/>
      <c r="E28" s="145"/>
      <c r="F28" s="145"/>
    </row>
    <row r="29" spans="2:6" x14ac:dyDescent="0.45">
      <c r="B29" s="90"/>
    </row>
    <row r="30" spans="2:6" x14ac:dyDescent="0.45">
      <c r="B30" s="91" t="s">
        <v>142</v>
      </c>
      <c r="C30" s="92"/>
    </row>
  </sheetData>
  <mergeCells count="8">
    <mergeCell ref="C28:F28"/>
    <mergeCell ref="C26:F26"/>
    <mergeCell ref="B5:F5"/>
    <mergeCell ref="B18:F18"/>
    <mergeCell ref="B2:F2"/>
    <mergeCell ref="C15:F15"/>
    <mergeCell ref="C16:F16"/>
    <mergeCell ref="C27:F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B2:M95"/>
  <sheetViews>
    <sheetView tabSelected="1" zoomScale="80" zoomScaleNormal="80" workbookViewId="0">
      <selection activeCell="L20" sqref="L20"/>
    </sheetView>
  </sheetViews>
  <sheetFormatPr baseColWidth="10" defaultRowHeight="14.25" x14ac:dyDescent="0.45"/>
  <cols>
    <col min="1" max="1" width="5.53125" customWidth="1"/>
    <col min="2" max="2" width="51.1328125" customWidth="1"/>
    <col min="3" max="6" width="17.1328125" customWidth="1"/>
    <col min="7" max="7" width="44.9296875" customWidth="1"/>
    <col min="9" max="9" width="19.86328125" customWidth="1"/>
  </cols>
  <sheetData>
    <row r="2" spans="2:13" ht="21.95" customHeight="1" x14ac:dyDescent="0.45">
      <c r="B2" s="161" t="s">
        <v>95</v>
      </c>
      <c r="C2" s="161"/>
      <c r="D2" s="161"/>
      <c r="E2" s="161"/>
      <c r="F2" s="161"/>
    </row>
    <row r="3" spans="2:13" ht="12.75" customHeight="1" x14ac:dyDescent="0.45">
      <c r="B3" s="162"/>
      <c r="C3" s="162"/>
      <c r="D3" s="162"/>
      <c r="E3" s="162"/>
      <c r="F3" s="162"/>
    </row>
    <row r="4" spans="2:13" ht="14.45" customHeight="1" x14ac:dyDescent="0.45">
      <c r="C4" s="29" t="s">
        <v>1</v>
      </c>
      <c r="D4" s="29" t="s">
        <v>2</v>
      </c>
      <c r="E4" s="29" t="s">
        <v>3</v>
      </c>
      <c r="F4" s="29" t="s">
        <v>4</v>
      </c>
    </row>
    <row r="5" spans="2:13" ht="14.45" customHeight="1" x14ac:dyDescent="0.45">
      <c r="B5" s="9" t="s">
        <v>6</v>
      </c>
    </row>
    <row r="6" spans="2:13" ht="14.45" customHeight="1" x14ac:dyDescent="0.45">
      <c r="B6" s="42" t="s">
        <v>54</v>
      </c>
      <c r="C6" s="4"/>
      <c r="D6" s="4"/>
      <c r="E6" s="4"/>
      <c r="F6" s="3">
        <f>SUM(C6:E6)</f>
        <v>0</v>
      </c>
    </row>
    <row r="7" spans="2:13" ht="14.45" customHeight="1" x14ac:dyDescent="0.45">
      <c r="B7" s="43" t="s">
        <v>43</v>
      </c>
      <c r="C7" s="4"/>
      <c r="D7" s="4"/>
      <c r="E7" s="4"/>
      <c r="F7" s="3">
        <f t="shared" ref="F7:F8" si="0">SUM(C7:E7)</f>
        <v>0</v>
      </c>
    </row>
    <row r="8" spans="2:13" ht="14.45" customHeight="1" x14ac:dyDescent="0.45">
      <c r="B8" s="42" t="s">
        <v>0</v>
      </c>
      <c r="C8" s="4"/>
      <c r="D8" s="4"/>
      <c r="E8" s="4"/>
      <c r="F8" s="3">
        <f t="shared" si="0"/>
        <v>0</v>
      </c>
    </row>
    <row r="9" spans="2:13" ht="14.45" customHeight="1" x14ac:dyDescent="0.45">
      <c r="B9" s="44" t="s">
        <v>5</v>
      </c>
      <c r="C9" s="3">
        <f>SUM(C6:C8)</f>
        <v>0</v>
      </c>
      <c r="D9" s="3">
        <f>SUM(D6:D8)</f>
        <v>0</v>
      </c>
      <c r="E9" s="3">
        <f>SUM(E6:E8)</f>
        <v>0</v>
      </c>
      <c r="F9" s="20">
        <f>SUM(C9:E9)</f>
        <v>0</v>
      </c>
    </row>
    <row r="10" spans="2:13" ht="14.45" customHeight="1" x14ac:dyDescent="0.45">
      <c r="B10" s="45"/>
      <c r="C10" s="30"/>
      <c r="D10" s="30"/>
      <c r="E10" s="30"/>
      <c r="F10" s="30"/>
    </row>
    <row r="11" spans="2:13" ht="14.45" customHeight="1" x14ac:dyDescent="0.45">
      <c r="B11" s="9" t="s">
        <v>7</v>
      </c>
    </row>
    <row r="12" spans="2:13" ht="14.45" customHeight="1" x14ac:dyDescent="0.45">
      <c r="B12" s="42" t="s">
        <v>8</v>
      </c>
      <c r="C12" s="4"/>
      <c r="D12" s="4"/>
      <c r="E12" s="4"/>
      <c r="F12" s="3">
        <f>SUM(C12:E12)</f>
        <v>0</v>
      </c>
    </row>
    <row r="13" spans="2:13" ht="14.45" customHeight="1" x14ac:dyDescent="0.45">
      <c r="B13" s="42" t="s">
        <v>91</v>
      </c>
      <c r="C13" s="4"/>
      <c r="D13" s="4"/>
      <c r="E13" s="4"/>
      <c r="F13" s="3">
        <f t="shared" ref="F13:F16" si="1">SUM(C13:E13)</f>
        <v>0</v>
      </c>
      <c r="I13" s="159"/>
      <c r="J13" s="159"/>
      <c r="K13" s="159"/>
      <c r="L13" s="159"/>
      <c r="M13" s="159"/>
    </row>
    <row r="14" spans="2:13" ht="14.45" customHeight="1" x14ac:dyDescent="0.45">
      <c r="B14" s="43" t="s">
        <v>125</v>
      </c>
      <c r="C14" s="4"/>
      <c r="D14" s="4"/>
      <c r="E14" s="4"/>
      <c r="F14" s="3">
        <f t="shared" si="1"/>
        <v>0</v>
      </c>
    </row>
    <row r="15" spans="2:13" ht="14.45" customHeight="1" x14ac:dyDescent="0.45">
      <c r="B15" s="42" t="s">
        <v>149</v>
      </c>
      <c r="C15" s="4"/>
      <c r="D15" s="4"/>
      <c r="E15" s="4"/>
      <c r="F15" s="3">
        <f t="shared" si="1"/>
        <v>0</v>
      </c>
    </row>
    <row r="16" spans="2:13" ht="14.45" customHeight="1" x14ac:dyDescent="0.45">
      <c r="B16" s="42" t="s">
        <v>9</v>
      </c>
      <c r="C16" s="4"/>
      <c r="D16" s="4"/>
      <c r="E16" s="4"/>
      <c r="F16" s="3">
        <f t="shared" si="1"/>
        <v>0</v>
      </c>
    </row>
    <row r="17" spans="2:6" ht="14.45" customHeight="1" x14ac:dyDescent="0.45">
      <c r="B17" s="44" t="s">
        <v>10</v>
      </c>
      <c r="C17" s="3">
        <f>SUM(C12:C16)</f>
        <v>0</v>
      </c>
      <c r="D17" s="3">
        <f>SUM(D12:D16)</f>
        <v>0</v>
      </c>
      <c r="E17" s="3">
        <f>SUM(E12:E16)</f>
        <v>0</v>
      </c>
      <c r="F17" s="19">
        <f>SUM(C17:E17)</f>
        <v>0</v>
      </c>
    </row>
    <row r="18" spans="2:6" ht="14.45" customHeight="1" x14ac:dyDescent="0.45">
      <c r="B18" s="35" t="s">
        <v>150</v>
      </c>
    </row>
    <row r="19" spans="2:6" ht="14.45" customHeight="1" x14ac:dyDescent="0.45">
      <c r="B19" s="46"/>
    </row>
    <row r="20" spans="2:6" ht="14.45" customHeight="1" x14ac:dyDescent="0.45">
      <c r="B20" s="9" t="s">
        <v>11</v>
      </c>
    </row>
    <row r="21" spans="2:6" ht="14.45" customHeight="1" x14ac:dyDescent="0.45">
      <c r="B21" s="42" t="s">
        <v>12</v>
      </c>
      <c r="C21" s="4"/>
      <c r="D21" s="6"/>
      <c r="E21" s="6"/>
      <c r="F21" s="5">
        <f>SUM(C21:E21)</f>
        <v>0</v>
      </c>
    </row>
    <row r="22" spans="2:6" ht="14.45" customHeight="1" x14ac:dyDescent="0.45">
      <c r="B22" s="42" t="s">
        <v>13</v>
      </c>
      <c r="C22" s="4"/>
      <c r="D22" s="6"/>
      <c r="E22" s="6"/>
      <c r="F22" s="5">
        <f t="shared" ref="F22:F24" si="2">SUM(C22:E22)</f>
        <v>0</v>
      </c>
    </row>
    <row r="23" spans="2:6" ht="14.45" customHeight="1" x14ac:dyDescent="0.45">
      <c r="B23" s="42" t="s">
        <v>0</v>
      </c>
      <c r="C23" s="4"/>
      <c r="D23" s="6"/>
      <c r="E23" s="6"/>
      <c r="F23" s="5">
        <f t="shared" si="2"/>
        <v>0</v>
      </c>
    </row>
    <row r="24" spans="2:6" ht="14.45" customHeight="1" x14ac:dyDescent="0.45">
      <c r="B24" s="44" t="s">
        <v>14</v>
      </c>
      <c r="C24" s="3">
        <f>SUM(C21:C23)</f>
        <v>0</v>
      </c>
      <c r="D24" s="3">
        <f t="shared" ref="D24:E24" si="3">SUM(D21:D23)</f>
        <v>0</v>
      </c>
      <c r="E24" s="3">
        <f t="shared" si="3"/>
        <v>0</v>
      </c>
      <c r="F24" s="19">
        <f t="shared" si="2"/>
        <v>0</v>
      </c>
    </row>
    <row r="25" spans="2:6" ht="14.45" customHeight="1" x14ac:dyDescent="0.45">
      <c r="B25" s="45"/>
      <c r="C25" s="30"/>
      <c r="D25" s="30"/>
      <c r="E25" s="30"/>
      <c r="F25" s="10"/>
    </row>
    <row r="26" spans="2:6" ht="14.45" customHeight="1" x14ac:dyDescent="0.45">
      <c r="B26" s="9" t="s">
        <v>15</v>
      </c>
    </row>
    <row r="27" spans="2:6" ht="14.45" customHeight="1" x14ac:dyDescent="0.45">
      <c r="B27" s="42" t="s">
        <v>16</v>
      </c>
      <c r="C27" s="4"/>
      <c r="D27" s="4"/>
      <c r="E27" s="4"/>
      <c r="F27" s="5">
        <f>SUM(C27:E27)</f>
        <v>0</v>
      </c>
    </row>
    <row r="28" spans="2:6" ht="14.45" customHeight="1" x14ac:dyDescent="0.45">
      <c r="B28" s="42" t="s">
        <v>0</v>
      </c>
      <c r="C28" s="4"/>
      <c r="D28" s="4"/>
      <c r="E28" s="4"/>
      <c r="F28" s="5">
        <f t="shared" ref="F28:F29" si="4">SUM(C28:E28)</f>
        <v>0</v>
      </c>
    </row>
    <row r="29" spans="2:6" ht="14.45" customHeight="1" x14ac:dyDescent="0.45">
      <c r="B29" s="44" t="s">
        <v>17</v>
      </c>
      <c r="C29" s="3">
        <f>SUM(C27:C28)</f>
        <v>0</v>
      </c>
      <c r="D29" s="3">
        <f t="shared" ref="D29:E29" si="5">SUM(D27:D28)</f>
        <v>0</v>
      </c>
      <c r="E29" s="3">
        <f t="shared" si="5"/>
        <v>0</v>
      </c>
      <c r="F29" s="19">
        <f t="shared" si="4"/>
        <v>0</v>
      </c>
    </row>
    <row r="30" spans="2:6" ht="14.45" customHeight="1" x14ac:dyDescent="0.45">
      <c r="B30" s="45"/>
      <c r="C30" s="30"/>
      <c r="D30" s="30"/>
      <c r="E30" s="30"/>
      <c r="F30" s="10"/>
    </row>
    <row r="31" spans="2:6" ht="14.45" customHeight="1" x14ac:dyDescent="0.45">
      <c r="B31" s="9" t="s">
        <v>111</v>
      </c>
    </row>
    <row r="32" spans="2:6" ht="14.45" customHeight="1" x14ac:dyDescent="0.45">
      <c r="B32" s="42" t="s">
        <v>112</v>
      </c>
      <c r="C32" s="4"/>
      <c r="D32" s="6"/>
      <c r="E32" s="6"/>
      <c r="F32" s="5">
        <f>SUM(C32:E32)</f>
        <v>0</v>
      </c>
    </row>
    <row r="33" spans="2:9" ht="14.45" customHeight="1" x14ac:dyDescent="0.45">
      <c r="B33" s="44" t="s">
        <v>122</v>
      </c>
      <c r="C33" s="3">
        <f>SUM(C32)</f>
        <v>0</v>
      </c>
      <c r="D33" s="3">
        <f t="shared" ref="D33:E33" si="6">SUM(D32)</f>
        <v>0</v>
      </c>
      <c r="E33" s="3">
        <f t="shared" si="6"/>
        <v>0</v>
      </c>
      <c r="F33" s="5">
        <f>SUM(C33:E33)</f>
        <v>0</v>
      </c>
    </row>
    <row r="34" spans="2:9" ht="14.45" customHeight="1" x14ac:dyDescent="0.45">
      <c r="B34" s="35" t="s">
        <v>151</v>
      </c>
    </row>
    <row r="35" spans="2:9" ht="14.45" customHeight="1" x14ac:dyDescent="0.45">
      <c r="B35" s="46"/>
    </row>
    <row r="36" spans="2:9" ht="14.45" customHeight="1" x14ac:dyDescent="0.45">
      <c r="B36" s="9" t="s">
        <v>120</v>
      </c>
    </row>
    <row r="37" spans="2:9" ht="14.45" customHeight="1" x14ac:dyDescent="0.45">
      <c r="B37" s="42" t="s">
        <v>77</v>
      </c>
      <c r="C37" s="4"/>
      <c r="D37" s="31" t="s">
        <v>152</v>
      </c>
      <c r="E37" s="31" t="s">
        <v>152</v>
      </c>
      <c r="F37" s="5">
        <f>SUM(C37:E37)</f>
        <v>0</v>
      </c>
    </row>
    <row r="38" spans="2:9" ht="14.45" customHeight="1" x14ac:dyDescent="0.45">
      <c r="B38" s="42" t="s">
        <v>78</v>
      </c>
      <c r="C38" s="4"/>
      <c r="D38" s="31" t="s">
        <v>152</v>
      </c>
      <c r="E38" s="31" t="s">
        <v>152</v>
      </c>
      <c r="F38" s="5">
        <f t="shared" ref="F38:F39" si="7">SUM(C38:E38)</f>
        <v>0</v>
      </c>
    </row>
    <row r="39" spans="2:9" ht="14.45" customHeight="1" x14ac:dyDescent="0.45">
      <c r="B39" s="44" t="s">
        <v>76</v>
      </c>
      <c r="C39" s="3">
        <f>SUM(C37:C38)</f>
        <v>0</v>
      </c>
      <c r="D39" s="3">
        <f t="shared" ref="D39:E39" si="8">SUM(D37:D38)</f>
        <v>0</v>
      </c>
      <c r="E39" s="3">
        <f t="shared" si="8"/>
        <v>0</v>
      </c>
      <c r="F39" s="19">
        <f t="shared" si="7"/>
        <v>0</v>
      </c>
      <c r="I39" s="40"/>
    </row>
    <row r="40" spans="2:9" ht="14.45" customHeight="1" x14ac:dyDescent="0.45">
      <c r="B40" s="47" t="s">
        <v>121</v>
      </c>
    </row>
    <row r="41" spans="2:9" ht="14.45" customHeight="1" x14ac:dyDescent="0.45">
      <c r="B41" s="7"/>
    </row>
    <row r="42" spans="2:9" ht="14.45" customHeight="1" x14ac:dyDescent="0.45">
      <c r="B42" s="9" t="s">
        <v>81</v>
      </c>
      <c r="C42" s="29" t="s">
        <v>1</v>
      </c>
      <c r="D42" s="29" t="s">
        <v>2</v>
      </c>
      <c r="E42" s="29" t="s">
        <v>3</v>
      </c>
      <c r="F42" s="29" t="s">
        <v>4</v>
      </c>
    </row>
    <row r="43" spans="2:9" ht="14.45" customHeight="1" x14ac:dyDescent="0.45">
      <c r="C43" s="8"/>
      <c r="D43" s="8"/>
      <c r="E43" s="8"/>
      <c r="F43" s="8"/>
    </row>
    <row r="44" spans="2:9" ht="14.45" customHeight="1" x14ac:dyDescent="0.45">
      <c r="B44" s="42" t="s">
        <v>18</v>
      </c>
      <c r="C44" s="5">
        <f>C9+C17+C24+C29+C33+C39</f>
        <v>0</v>
      </c>
      <c r="D44" s="5">
        <f>D9+D17+D24+D29+D33+D39</f>
        <v>0</v>
      </c>
      <c r="E44" s="5">
        <f>E9+E17+E24+E29+E33+E39</f>
        <v>0</v>
      </c>
      <c r="F44" s="5">
        <f>F9+F17+F24+F29+F33+F39</f>
        <v>0</v>
      </c>
    </row>
    <row r="45" spans="2:9" ht="14.45" customHeight="1" x14ac:dyDescent="0.45">
      <c r="B45" s="42" t="s">
        <v>123</v>
      </c>
      <c r="C45" s="1"/>
      <c r="D45" s="1"/>
      <c r="E45" s="1"/>
      <c r="F45" s="1"/>
    </row>
    <row r="46" spans="2:9" ht="14.45" customHeight="1" x14ac:dyDescent="0.45">
      <c r="B46" s="44" t="s">
        <v>98</v>
      </c>
      <c r="C46" s="5">
        <f>C44+C45</f>
        <v>0</v>
      </c>
      <c r="D46" s="5">
        <f>D44+D45</f>
        <v>0</v>
      </c>
      <c r="E46" s="5">
        <f>E44+E45</f>
        <v>0</v>
      </c>
      <c r="F46" s="19">
        <f>F44+F45</f>
        <v>0</v>
      </c>
    </row>
    <row r="47" spans="2:9" x14ac:dyDescent="0.45">
      <c r="B47" s="47" t="s">
        <v>153</v>
      </c>
    </row>
    <row r="49" spans="2:9" ht="14.65" thickBot="1" x14ac:dyDescent="0.5"/>
    <row r="50" spans="2:9" x14ac:dyDescent="0.45">
      <c r="B50" s="51" t="s">
        <v>79</v>
      </c>
      <c r="C50" s="52"/>
      <c r="D50" s="52"/>
      <c r="E50" s="52"/>
      <c r="F50" s="52"/>
      <c r="G50" s="59"/>
    </row>
    <row r="51" spans="2:9" x14ac:dyDescent="0.45">
      <c r="B51" s="53" t="s">
        <v>154</v>
      </c>
      <c r="C51" s="54"/>
      <c r="D51" s="54"/>
      <c r="E51" s="54"/>
      <c r="F51" s="54"/>
      <c r="G51" s="55"/>
    </row>
    <row r="52" spans="2:9" x14ac:dyDescent="0.45">
      <c r="B52" s="53" t="s">
        <v>118</v>
      </c>
      <c r="C52" s="54"/>
      <c r="D52" s="54"/>
      <c r="E52" s="54"/>
      <c r="F52" s="54"/>
      <c r="G52" s="55"/>
    </row>
    <row r="53" spans="2:9" x14ac:dyDescent="0.45">
      <c r="B53" s="53" t="s">
        <v>155</v>
      </c>
      <c r="C53" s="54"/>
      <c r="D53" s="54"/>
      <c r="E53" s="54"/>
      <c r="F53" s="54"/>
      <c r="G53" s="55"/>
    </row>
    <row r="54" spans="2:9" x14ac:dyDescent="0.45">
      <c r="B54" s="53" t="s">
        <v>109</v>
      </c>
      <c r="C54" s="54"/>
      <c r="D54" s="54"/>
      <c r="E54" s="54"/>
      <c r="F54" s="54"/>
      <c r="G54" s="55"/>
    </row>
    <row r="55" spans="2:9" ht="14.65" thickBot="1" x14ac:dyDescent="0.5">
      <c r="B55" s="56" t="s">
        <v>119</v>
      </c>
      <c r="C55" s="57"/>
      <c r="D55" s="57"/>
      <c r="E55" s="57"/>
      <c r="F55" s="57"/>
      <c r="G55" s="58"/>
    </row>
    <row r="57" spans="2:9" ht="15.75" x14ac:dyDescent="0.5">
      <c r="B57" s="36" t="s">
        <v>84</v>
      </c>
      <c r="G57" s="50"/>
      <c r="H57" s="40"/>
      <c r="I57" s="40"/>
    </row>
    <row r="58" spans="2:9" x14ac:dyDescent="0.45">
      <c r="B58" s="40"/>
      <c r="C58" s="15" t="s">
        <v>86</v>
      </c>
      <c r="D58" s="14">
        <v>100000</v>
      </c>
      <c r="E58" s="38" t="s">
        <v>131</v>
      </c>
    </row>
    <row r="59" spans="2:9" x14ac:dyDescent="0.45">
      <c r="C59" s="15" t="s">
        <v>127</v>
      </c>
      <c r="D59" s="16">
        <f>D60*0.05</f>
        <v>5263.1578947368425</v>
      </c>
    </row>
    <row r="60" spans="2:9" x14ac:dyDescent="0.45">
      <c r="C60" s="15" t="s">
        <v>69</v>
      </c>
      <c r="D60" s="18">
        <f>D58/0.95</f>
        <v>105263.15789473684</v>
      </c>
    </row>
    <row r="62" spans="2:9" x14ac:dyDescent="0.45">
      <c r="B62" s="8" t="s">
        <v>64</v>
      </c>
      <c r="C62" s="41" t="s">
        <v>110</v>
      </c>
      <c r="D62" s="11" t="s">
        <v>70</v>
      </c>
    </row>
    <row r="63" spans="2:9" x14ac:dyDescent="0.45">
      <c r="B63" s="17" t="s">
        <v>65</v>
      </c>
      <c r="C63" s="60">
        <v>0.4</v>
      </c>
      <c r="D63" s="3">
        <f>D60*C63</f>
        <v>42105.26315789474</v>
      </c>
      <c r="E63" s="15"/>
    </row>
    <row r="64" spans="2:9" x14ac:dyDescent="0.45">
      <c r="B64" s="12" t="s">
        <v>68</v>
      </c>
      <c r="C64" s="61">
        <v>0.22</v>
      </c>
      <c r="D64" s="3">
        <f>D60*C64</f>
        <v>23157.894736842103</v>
      </c>
    </row>
    <row r="65" spans="2:6" x14ac:dyDescent="0.45">
      <c r="B65" s="12" t="s">
        <v>83</v>
      </c>
      <c r="C65" s="61"/>
      <c r="D65" s="16">
        <f>D60*C65</f>
        <v>0</v>
      </c>
    </row>
    <row r="66" spans="2:6" x14ac:dyDescent="0.45">
      <c r="B66" s="2" t="s">
        <v>124</v>
      </c>
      <c r="C66" s="62">
        <v>0.38</v>
      </c>
      <c r="D66" s="3">
        <f>C66*D60</f>
        <v>40000</v>
      </c>
    </row>
    <row r="67" spans="2:6" x14ac:dyDescent="0.45">
      <c r="B67" s="2" t="s">
        <v>156</v>
      </c>
      <c r="C67" s="61">
        <f>SUM(C63:C66)</f>
        <v>1</v>
      </c>
      <c r="D67" s="19">
        <f>SUM(D63:D66)</f>
        <v>105263.15789473684</v>
      </c>
    </row>
    <row r="68" spans="2:6" x14ac:dyDescent="0.45">
      <c r="B68" s="2" t="s">
        <v>71</v>
      </c>
      <c r="C68" s="21"/>
      <c r="D68" s="28">
        <f>SUM(D67:D67)</f>
        <v>105263.15789473684</v>
      </c>
    </row>
    <row r="69" spans="2:6" x14ac:dyDescent="0.45">
      <c r="B69" s="34" t="s">
        <v>137</v>
      </c>
    </row>
    <row r="70" spans="2:6" x14ac:dyDescent="0.45">
      <c r="B70" s="35"/>
    </row>
    <row r="71" spans="2:6" x14ac:dyDescent="0.45">
      <c r="B71" s="22"/>
      <c r="C71" s="15" t="s">
        <v>67</v>
      </c>
      <c r="D71" s="20">
        <f>D63*0.125</f>
        <v>5263.1578947368425</v>
      </c>
      <c r="E71" s="49"/>
    </row>
    <row r="72" spans="2:6" x14ac:dyDescent="0.45">
      <c r="C72" s="23" t="s">
        <v>129</v>
      </c>
      <c r="D72" s="3">
        <f>D71*0.6</f>
        <v>3157.8947368421054</v>
      </c>
    </row>
    <row r="73" spans="2:6" x14ac:dyDescent="0.45">
      <c r="C73" s="23" t="s">
        <v>73</v>
      </c>
      <c r="D73" s="3">
        <f>D71*0.4</f>
        <v>2105.2631578947371</v>
      </c>
    </row>
    <row r="74" spans="2:6" x14ac:dyDescent="0.45">
      <c r="C74" s="23"/>
      <c r="D74" s="30"/>
    </row>
    <row r="76" spans="2:6" ht="15.75" x14ac:dyDescent="0.5">
      <c r="B76" s="37" t="s">
        <v>85</v>
      </c>
    </row>
    <row r="77" spans="2:6" x14ac:dyDescent="0.45">
      <c r="D77" s="15" t="s">
        <v>86</v>
      </c>
      <c r="E77" s="14">
        <v>100000</v>
      </c>
      <c r="F77" s="38" t="s">
        <v>131</v>
      </c>
    </row>
    <row r="78" spans="2:6" x14ac:dyDescent="0.45">
      <c r="D78" s="27" t="s">
        <v>128</v>
      </c>
      <c r="E78" s="25">
        <f>E79*0.025</f>
        <v>3225.8064516129039</v>
      </c>
    </row>
    <row r="79" spans="2:6" x14ac:dyDescent="0.45">
      <c r="D79" s="27" t="s">
        <v>75</v>
      </c>
      <c r="E79" s="26">
        <f>E77/(1-(0.2*0.125)-0.2)</f>
        <v>129032.25806451615</v>
      </c>
    </row>
    <row r="81" spans="2:8" x14ac:dyDescent="0.45">
      <c r="B81" s="8" t="s">
        <v>72</v>
      </c>
      <c r="C81" s="41" t="s">
        <v>110</v>
      </c>
      <c r="D81" s="24" t="s">
        <v>63</v>
      </c>
      <c r="E81" s="11" t="s">
        <v>74</v>
      </c>
    </row>
    <row r="82" spans="2:8" x14ac:dyDescent="0.45">
      <c r="B82" s="17" t="s">
        <v>66</v>
      </c>
      <c r="C82" s="60">
        <v>0.2</v>
      </c>
      <c r="D82" s="3">
        <f>E79*C82</f>
        <v>25806.451612903231</v>
      </c>
      <c r="E82" s="192" t="s">
        <v>152</v>
      </c>
    </row>
    <row r="83" spans="2:8" x14ac:dyDescent="0.45">
      <c r="B83" s="12" t="s">
        <v>68</v>
      </c>
      <c r="C83" s="63">
        <v>0.41</v>
      </c>
      <c r="D83" s="3">
        <f>E79*(C83-20%)</f>
        <v>27096.774193548386</v>
      </c>
      <c r="E83" s="3">
        <f>E79*20%</f>
        <v>25806.451612903231</v>
      </c>
    </row>
    <row r="84" spans="2:8" x14ac:dyDescent="0.45">
      <c r="B84" s="12" t="s">
        <v>83</v>
      </c>
      <c r="C84" s="64"/>
      <c r="D84" s="3"/>
      <c r="E84" s="193"/>
    </row>
    <row r="85" spans="2:8" x14ac:dyDescent="0.45">
      <c r="B85" s="2" t="s">
        <v>124</v>
      </c>
      <c r="C85" s="61">
        <v>0.39</v>
      </c>
      <c r="D85" s="3">
        <f>E79*C85</f>
        <v>50322.580645161303</v>
      </c>
      <c r="E85" s="192" t="s">
        <v>152</v>
      </c>
    </row>
    <row r="86" spans="2:8" x14ac:dyDescent="0.45">
      <c r="B86" s="2" t="s">
        <v>157</v>
      </c>
      <c r="C86" s="61">
        <f>SUM(C82:C85)</f>
        <v>1</v>
      </c>
      <c r="D86" s="5">
        <f>SUM(D82:D85)</f>
        <v>103225.80645161292</v>
      </c>
      <c r="E86" s="3">
        <f>SUM(E82:E85)</f>
        <v>25806.451612903231</v>
      </c>
    </row>
    <row r="87" spans="2:8" x14ac:dyDescent="0.45">
      <c r="B87" s="33" t="s">
        <v>71</v>
      </c>
      <c r="C87" s="13"/>
      <c r="D87" s="160">
        <f>SUM(D86:E86)</f>
        <v>129032.25806451615</v>
      </c>
      <c r="E87" s="160"/>
    </row>
    <row r="88" spans="2:8" x14ac:dyDescent="0.45">
      <c r="B88" s="34" t="s">
        <v>138</v>
      </c>
      <c r="D88" s="10"/>
      <c r="E88" s="10"/>
    </row>
    <row r="89" spans="2:8" x14ac:dyDescent="0.45">
      <c r="B89" s="35"/>
      <c r="D89" s="10"/>
      <c r="E89" s="10"/>
    </row>
    <row r="90" spans="2:8" x14ac:dyDescent="0.45">
      <c r="C90" s="15" t="s">
        <v>67</v>
      </c>
      <c r="D90" s="20">
        <f>D82*0.125</f>
        <v>3225.8064516129039</v>
      </c>
      <c r="E90" s="49"/>
    </row>
    <row r="91" spans="2:8" x14ac:dyDescent="0.45">
      <c r="C91" s="23" t="s">
        <v>129</v>
      </c>
      <c r="D91" s="3">
        <f>D90*0.6</f>
        <v>1935.4838709677422</v>
      </c>
      <c r="E91" s="10"/>
    </row>
    <row r="92" spans="2:8" x14ac:dyDescent="0.45">
      <c r="C92" s="23" t="s">
        <v>73</v>
      </c>
      <c r="D92" s="3">
        <f>D90*0.4</f>
        <v>1290.3225806451617</v>
      </c>
      <c r="E92" s="10"/>
    </row>
    <row r="95" spans="2:8" x14ac:dyDescent="0.45">
      <c r="B95" s="22" t="s">
        <v>130</v>
      </c>
      <c r="C95" s="8"/>
      <c r="D95" s="8"/>
      <c r="E95" s="8"/>
      <c r="F95" s="8"/>
      <c r="G95" s="8"/>
      <c r="H95" s="8"/>
    </row>
  </sheetData>
  <mergeCells count="4">
    <mergeCell ref="I13:M13"/>
    <mergeCell ref="D87:E87"/>
    <mergeCell ref="B2:F2"/>
    <mergeCell ref="B3:F3"/>
  </mergeCells>
  <phoneticPr fontId="2"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B1:J16"/>
  <sheetViews>
    <sheetView zoomScale="70" zoomScaleNormal="70" workbookViewId="0">
      <selection activeCell="D6" sqref="D6"/>
    </sheetView>
  </sheetViews>
  <sheetFormatPr baseColWidth="10" defaultColWidth="10.796875" defaultRowHeight="14.25" x14ac:dyDescent="0.45"/>
  <cols>
    <col min="1" max="1" width="5.86328125" style="32" customWidth="1"/>
    <col min="2" max="2" width="53.19921875" style="93" customWidth="1"/>
    <col min="3" max="3" width="17" style="93" customWidth="1"/>
    <col min="4" max="4" width="16.19921875" style="93" customWidth="1"/>
    <col min="5" max="5" width="19.19921875" style="93" customWidth="1"/>
    <col min="6" max="6" width="17.1328125" style="93" customWidth="1"/>
    <col min="7" max="7" width="16.1328125" style="93" customWidth="1"/>
    <col min="8" max="9" width="12.796875" style="93" customWidth="1"/>
    <col min="10" max="16384" width="10.796875" style="32"/>
  </cols>
  <sheetData>
    <row r="1" spans="2:10" ht="11" customHeight="1" x14ac:dyDescent="0.45"/>
    <row r="2" spans="2:10" ht="22.5" customHeight="1" x14ac:dyDescent="0.45">
      <c r="B2" s="152" t="s">
        <v>96</v>
      </c>
      <c r="C2" s="152"/>
      <c r="D2" s="152"/>
      <c r="E2" s="152"/>
      <c r="F2" s="152"/>
      <c r="G2" s="152"/>
      <c r="H2" s="152"/>
      <c r="I2" s="152"/>
    </row>
    <row r="3" spans="2:10" ht="14.25" customHeight="1" x14ac:dyDescent="0.4">
      <c r="B3" s="120"/>
      <c r="C3" s="120"/>
      <c r="D3" s="120"/>
      <c r="E3" s="121"/>
      <c r="F3" s="121"/>
      <c r="G3" s="121"/>
      <c r="H3" s="121"/>
      <c r="I3" s="121"/>
    </row>
    <row r="4" spans="2:10" x14ac:dyDescent="0.45">
      <c r="B4" s="118" t="s">
        <v>87</v>
      </c>
    </row>
    <row r="5" spans="2:10" ht="39" customHeight="1" x14ac:dyDescent="0.45">
      <c r="B5" s="122" t="s">
        <v>22</v>
      </c>
      <c r="C5" s="123" t="s">
        <v>23</v>
      </c>
      <c r="D5" s="124" t="s">
        <v>24</v>
      </c>
      <c r="E5" s="125" t="s">
        <v>25</v>
      </c>
      <c r="F5" s="123" t="s">
        <v>26</v>
      </c>
      <c r="G5" s="124" t="s">
        <v>27</v>
      </c>
      <c r="H5" s="125" t="s">
        <v>88</v>
      </c>
      <c r="I5" s="123" t="s">
        <v>89</v>
      </c>
      <c r="J5" s="48"/>
    </row>
    <row r="6" spans="2:10" x14ac:dyDescent="0.45">
      <c r="B6" s="126" t="s">
        <v>28</v>
      </c>
      <c r="C6" s="105"/>
      <c r="D6" s="127" t="s">
        <v>152</v>
      </c>
      <c r="E6" s="128"/>
      <c r="F6" s="105"/>
      <c r="G6" s="129"/>
      <c r="H6" s="130" t="e">
        <f>C6/C12</f>
        <v>#DIV/0!</v>
      </c>
      <c r="I6" s="131" t="e">
        <f>C6/(C12+D12)</f>
        <v>#DIV/0!</v>
      </c>
    </row>
    <row r="7" spans="2:10" x14ac:dyDescent="0.45">
      <c r="B7" s="132" t="s">
        <v>31</v>
      </c>
      <c r="C7" s="105"/>
      <c r="D7" s="133"/>
      <c r="E7" s="134"/>
      <c r="F7" s="105"/>
      <c r="G7" s="129"/>
      <c r="H7" s="130" t="e">
        <f>C7/C12</f>
        <v>#DIV/0!</v>
      </c>
      <c r="I7" s="131" t="e">
        <f>(C7+D7)/(C12+D12)</f>
        <v>#DIV/0!</v>
      </c>
    </row>
    <row r="8" spans="2:10" x14ac:dyDescent="0.45">
      <c r="B8" s="132" t="s">
        <v>29</v>
      </c>
      <c r="C8" s="105"/>
      <c r="D8" s="133"/>
      <c r="E8" s="134"/>
      <c r="F8" s="105"/>
      <c r="G8" s="129"/>
      <c r="H8" s="130" t="e">
        <f>C8/C12</f>
        <v>#DIV/0!</v>
      </c>
      <c r="I8" s="131" t="e">
        <f>(C8+D8)/(C12+D12)</f>
        <v>#DIV/0!</v>
      </c>
    </row>
    <row r="9" spans="2:10" x14ac:dyDescent="0.45">
      <c r="B9" s="132" t="s">
        <v>30</v>
      </c>
      <c r="C9" s="105"/>
      <c r="D9" s="133"/>
      <c r="E9" s="134"/>
      <c r="F9" s="105"/>
      <c r="G9" s="129"/>
      <c r="H9" s="130"/>
      <c r="I9" s="131"/>
    </row>
    <row r="10" spans="2:10" x14ac:dyDescent="0.45">
      <c r="B10" s="132" t="s">
        <v>41</v>
      </c>
      <c r="C10" s="135"/>
      <c r="D10" s="136" t="s">
        <v>152</v>
      </c>
      <c r="E10" s="134"/>
      <c r="F10" s="105"/>
      <c r="G10" s="129"/>
      <c r="H10" s="130" t="e">
        <f>C10/C12</f>
        <v>#DIV/0!</v>
      </c>
      <c r="I10" s="131" t="e">
        <f>C10/(C12+D12)</f>
        <v>#DIV/0!</v>
      </c>
    </row>
    <row r="11" spans="2:10" x14ac:dyDescent="0.45">
      <c r="B11" s="132" t="s">
        <v>42</v>
      </c>
      <c r="C11" s="105"/>
      <c r="D11" s="136" t="s">
        <v>152</v>
      </c>
      <c r="E11" s="134"/>
      <c r="F11" s="105"/>
      <c r="G11" s="129"/>
      <c r="H11" s="137"/>
      <c r="I11" s="131"/>
    </row>
    <row r="12" spans="2:10" ht="23.25" customHeight="1" x14ac:dyDescent="0.45">
      <c r="B12" s="138" t="s">
        <v>4</v>
      </c>
      <c r="C12" s="139">
        <f>SUM(C6:C11)</f>
        <v>0</v>
      </c>
      <c r="D12" s="140">
        <f t="shared" ref="D12:G12" si="0">SUM(D6:D11)</f>
        <v>0</v>
      </c>
      <c r="E12" s="141">
        <f t="shared" si="0"/>
        <v>0</v>
      </c>
      <c r="F12" s="139">
        <f t="shared" si="0"/>
        <v>0</v>
      </c>
      <c r="G12" s="142">
        <f t="shared" si="0"/>
        <v>0</v>
      </c>
      <c r="H12" s="143" t="e">
        <f>H6+H7+H8+H10</f>
        <v>#DIV/0!</v>
      </c>
      <c r="I12" s="131" t="e">
        <f>I6+I7+I8+I10</f>
        <v>#DIV/0!</v>
      </c>
    </row>
    <row r="13" spans="2:10" ht="43.5" customHeight="1" x14ac:dyDescent="0.45">
      <c r="B13" s="167" t="s">
        <v>147</v>
      </c>
      <c r="C13" s="167"/>
      <c r="D13" s="167"/>
      <c r="E13" s="167"/>
      <c r="F13" s="167"/>
      <c r="G13" s="167"/>
      <c r="H13" s="167"/>
      <c r="I13" s="167"/>
    </row>
    <row r="14" spans="2:10" ht="42" customHeight="1" x14ac:dyDescent="0.45">
      <c r="B14" s="166" t="s">
        <v>148</v>
      </c>
      <c r="C14" s="166"/>
      <c r="D14" s="166"/>
      <c r="E14" s="166"/>
      <c r="F14" s="166"/>
      <c r="G14" s="166"/>
      <c r="H14" s="166"/>
      <c r="I14" s="166"/>
    </row>
    <row r="15" spans="2:10" ht="54.95" customHeight="1" x14ac:dyDescent="0.45">
      <c r="B15" s="122" t="s">
        <v>113</v>
      </c>
      <c r="C15" s="163"/>
      <c r="D15" s="163"/>
      <c r="E15" s="163"/>
      <c r="F15" s="163"/>
      <c r="G15" s="163"/>
      <c r="H15" s="163"/>
      <c r="I15" s="164"/>
    </row>
    <row r="16" spans="2:10" ht="54.95" customHeight="1" x14ac:dyDescent="0.45">
      <c r="B16" s="122" t="s">
        <v>94</v>
      </c>
      <c r="C16" s="165"/>
      <c r="D16" s="165"/>
      <c r="E16" s="165"/>
      <c r="F16" s="165"/>
      <c r="G16" s="165"/>
      <c r="H16" s="165"/>
      <c r="I16" s="165"/>
    </row>
  </sheetData>
  <mergeCells count="5">
    <mergeCell ref="B2:I2"/>
    <mergeCell ref="C15:I15"/>
    <mergeCell ref="C16:I16"/>
    <mergeCell ref="B14:I14"/>
    <mergeCell ref="B13:I13"/>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1BB99-20DA-41DC-8B43-EE30F784B963}">
  <dimension ref="B1:H19"/>
  <sheetViews>
    <sheetView zoomScale="70" zoomScaleNormal="70" workbookViewId="0">
      <selection activeCell="B17" sqref="B17"/>
    </sheetView>
  </sheetViews>
  <sheetFormatPr baseColWidth="10" defaultColWidth="10.796875" defaultRowHeight="14.25" x14ac:dyDescent="0.45"/>
  <cols>
    <col min="1" max="1" width="5.53125" style="32" customWidth="1"/>
    <col min="2" max="2" width="18.1328125" style="93" customWidth="1"/>
    <col min="3" max="3" width="22.53125" style="93" customWidth="1"/>
    <col min="4" max="6" width="21.796875" style="93" customWidth="1"/>
    <col min="7" max="7" width="18" style="93" customWidth="1"/>
    <col min="8" max="16384" width="10.796875" style="32"/>
  </cols>
  <sheetData>
    <row r="1" spans="2:8" ht="12" customHeight="1" x14ac:dyDescent="0.45"/>
    <row r="2" spans="2:8" ht="21.95" customHeight="1" x14ac:dyDescent="0.45">
      <c r="B2" s="152" t="s">
        <v>97</v>
      </c>
      <c r="C2" s="152"/>
      <c r="D2" s="152"/>
      <c r="E2" s="152"/>
      <c r="F2" s="152"/>
      <c r="G2" s="172"/>
      <c r="H2" s="39"/>
    </row>
    <row r="4" spans="2:8" ht="50.25" customHeight="1" x14ac:dyDescent="0.45">
      <c r="D4" s="108" t="s">
        <v>114</v>
      </c>
      <c r="E4" s="108" t="s">
        <v>115</v>
      </c>
      <c r="F4" s="108" t="s">
        <v>116</v>
      </c>
      <c r="G4" s="109" t="s">
        <v>4</v>
      </c>
    </row>
    <row r="5" spans="2:8" ht="15" customHeight="1" x14ac:dyDescent="0.45">
      <c r="B5" s="169" t="s">
        <v>6</v>
      </c>
      <c r="C5" s="169"/>
      <c r="D5" s="105"/>
      <c r="E5" s="105"/>
      <c r="F5" s="105"/>
      <c r="G5" s="110"/>
    </row>
    <row r="6" spans="2:8" ht="15" customHeight="1" x14ac:dyDescent="0.45">
      <c r="B6" s="169" t="s">
        <v>54</v>
      </c>
      <c r="C6" s="169"/>
      <c r="D6" s="105"/>
      <c r="E6" s="105"/>
      <c r="F6" s="105"/>
      <c r="G6" s="110"/>
    </row>
    <row r="7" spans="2:8" ht="15" customHeight="1" x14ac:dyDescent="0.45">
      <c r="B7" s="170" t="s">
        <v>135</v>
      </c>
      <c r="C7" s="170"/>
      <c r="D7" s="105"/>
      <c r="E7" s="105"/>
      <c r="F7" s="105"/>
      <c r="G7" s="110"/>
    </row>
    <row r="8" spans="2:8" ht="15" customHeight="1" x14ac:dyDescent="0.45">
      <c r="B8" s="169" t="s">
        <v>146</v>
      </c>
      <c r="C8" s="169"/>
      <c r="D8" s="105"/>
      <c r="E8" s="105"/>
      <c r="F8" s="105"/>
      <c r="G8" s="110"/>
    </row>
    <row r="9" spans="2:8" ht="15" customHeight="1" thickBot="1" x14ac:dyDescent="0.5">
      <c r="B9" s="171" t="s">
        <v>32</v>
      </c>
      <c r="C9" s="171"/>
      <c r="D9" s="111"/>
      <c r="E9" s="111"/>
      <c r="F9" s="111"/>
      <c r="G9" s="112"/>
    </row>
    <row r="10" spans="2:8" ht="15" customHeight="1" x14ac:dyDescent="0.45">
      <c r="B10" s="175" t="s">
        <v>33</v>
      </c>
      <c r="C10" s="175"/>
      <c r="D10" s="113"/>
      <c r="E10" s="113"/>
      <c r="F10" s="113"/>
      <c r="G10" s="114"/>
    </row>
    <row r="11" spans="2:8" ht="15" customHeight="1" x14ac:dyDescent="0.45">
      <c r="B11" s="169" t="s">
        <v>34</v>
      </c>
      <c r="C11" s="169"/>
      <c r="D11" s="105"/>
      <c r="E11" s="105"/>
      <c r="F11" s="105"/>
      <c r="G11" s="110"/>
    </row>
    <row r="12" spans="2:8" ht="15" customHeight="1" x14ac:dyDescent="0.45">
      <c r="B12" s="169" t="s">
        <v>126</v>
      </c>
      <c r="C12" s="169"/>
      <c r="D12" s="105"/>
      <c r="E12" s="105"/>
      <c r="F12" s="105"/>
      <c r="G12" s="110"/>
    </row>
    <row r="13" spans="2:8" ht="15" customHeight="1" thickBot="1" x14ac:dyDescent="0.5">
      <c r="B13" s="171" t="s">
        <v>35</v>
      </c>
      <c r="C13" s="171"/>
      <c r="D13" s="111"/>
      <c r="E13" s="111"/>
      <c r="F13" s="111"/>
      <c r="G13" s="112"/>
    </row>
    <row r="14" spans="2:8" ht="31.5" customHeight="1" x14ac:dyDescent="0.45">
      <c r="B14" s="173" t="s">
        <v>36</v>
      </c>
      <c r="C14" s="174"/>
      <c r="D14" s="115">
        <f>SUM(D5:D13)</f>
        <v>0</v>
      </c>
      <c r="E14" s="115">
        <f t="shared" ref="E14:F14" si="0">SUM(E5:E13)</f>
        <v>0</v>
      </c>
      <c r="F14" s="115">
        <f t="shared" si="0"/>
        <v>0</v>
      </c>
      <c r="G14" s="116">
        <f t="shared" ref="G14:G15" si="1">D14+E14+F14</f>
        <v>0</v>
      </c>
    </row>
    <row r="15" spans="2:8" x14ac:dyDescent="0.45">
      <c r="B15" s="168" t="s">
        <v>90</v>
      </c>
      <c r="C15" s="168"/>
      <c r="D15" s="106">
        <f>0.4*(0.27*(D5+D6+D7+D8+D9))</f>
        <v>0</v>
      </c>
      <c r="E15" s="106">
        <f>0.4*(0.27*(E5+E6+E7+E8+E9))</f>
        <v>0</v>
      </c>
      <c r="F15" s="106">
        <f>0.4*(0.27*(F5+F6+F7+F8+F9))</f>
        <v>0</v>
      </c>
      <c r="G15" s="106">
        <f t="shared" si="1"/>
        <v>0</v>
      </c>
    </row>
    <row r="17" spans="2:2" s="118" customFormat="1" ht="13.9" x14ac:dyDescent="0.45">
      <c r="B17" s="117" t="s">
        <v>117</v>
      </c>
    </row>
    <row r="19" spans="2:2" x14ac:dyDescent="0.45">
      <c r="B19" s="119"/>
    </row>
  </sheetData>
  <mergeCells count="12">
    <mergeCell ref="B2:G2"/>
    <mergeCell ref="B14:C14"/>
    <mergeCell ref="B8:C8"/>
    <mergeCell ref="B9:C9"/>
    <mergeCell ref="B10:C10"/>
    <mergeCell ref="B11:C11"/>
    <mergeCell ref="B12:C12"/>
    <mergeCell ref="B15:C15"/>
    <mergeCell ref="B5:C5"/>
    <mergeCell ref="B6:C6"/>
    <mergeCell ref="B7:C7"/>
    <mergeCell ref="B13:C13"/>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C9D3F-9268-4423-8B53-CE1D923151B9}">
  <dimension ref="B1:F8"/>
  <sheetViews>
    <sheetView zoomScale="80" zoomScaleNormal="80" workbookViewId="0">
      <selection activeCell="F14" sqref="F14"/>
    </sheetView>
  </sheetViews>
  <sheetFormatPr baseColWidth="10" defaultColWidth="10.796875" defaultRowHeight="14.25" x14ac:dyDescent="0.45"/>
  <cols>
    <col min="1" max="1" width="5.53125" style="32" customWidth="1"/>
    <col min="2" max="2" width="18.1328125" style="93" customWidth="1"/>
    <col min="3" max="3" width="23.53125" style="93" customWidth="1"/>
    <col min="4" max="5" width="21.19921875" style="93" customWidth="1"/>
    <col min="6" max="6" width="22.796875" style="93" customWidth="1"/>
    <col min="7" max="16384" width="10.796875" style="32"/>
  </cols>
  <sheetData>
    <row r="1" spans="2:6" ht="12" customHeight="1" x14ac:dyDescent="0.45"/>
    <row r="2" spans="2:6" ht="22.5" customHeight="1" x14ac:dyDescent="0.45">
      <c r="B2" s="178" t="s">
        <v>145</v>
      </c>
      <c r="C2" s="178"/>
      <c r="D2" s="178"/>
      <c r="E2" s="178"/>
      <c r="F2" s="178"/>
    </row>
    <row r="4" spans="2:6" ht="29.25" customHeight="1" x14ac:dyDescent="0.45">
      <c r="B4" s="179" t="s">
        <v>37</v>
      </c>
      <c r="C4" s="180"/>
      <c r="D4" s="104" t="s">
        <v>19</v>
      </c>
      <c r="E4" s="104" t="s">
        <v>20</v>
      </c>
      <c r="F4" s="104" t="s">
        <v>4</v>
      </c>
    </row>
    <row r="5" spans="2:6" ht="26.45" customHeight="1" x14ac:dyDescent="0.45">
      <c r="B5" s="181" t="s">
        <v>38</v>
      </c>
      <c r="C5" s="182"/>
      <c r="D5" s="105"/>
      <c r="E5" s="105"/>
      <c r="F5" s="105"/>
    </row>
    <row r="6" spans="2:6" ht="26.45" customHeight="1" x14ac:dyDescent="0.45">
      <c r="B6" s="169" t="s">
        <v>39</v>
      </c>
      <c r="C6" s="169"/>
      <c r="D6" s="105"/>
      <c r="E6" s="105"/>
      <c r="F6" s="105"/>
    </row>
    <row r="7" spans="2:6" ht="52.25" customHeight="1" x14ac:dyDescent="0.45">
      <c r="B7" s="169" t="s">
        <v>40</v>
      </c>
      <c r="C7" s="169"/>
      <c r="D7" s="105"/>
      <c r="E7" s="105"/>
      <c r="F7" s="105"/>
    </row>
    <row r="8" spans="2:6" ht="18" customHeight="1" x14ac:dyDescent="0.45">
      <c r="B8" s="176" t="s">
        <v>4</v>
      </c>
      <c r="C8" s="177"/>
      <c r="D8" s="106">
        <f>SUM(D5:D7)</f>
        <v>0</v>
      </c>
      <c r="E8" s="106">
        <f t="shared" ref="E8" si="0">SUM(E5:E7)</f>
        <v>0</v>
      </c>
      <c r="F8" s="107">
        <f t="shared" ref="F8" si="1">SUM(D8:E8)</f>
        <v>0</v>
      </c>
    </row>
  </sheetData>
  <mergeCells count="6">
    <mergeCell ref="B8:C8"/>
    <mergeCell ref="B2:F2"/>
    <mergeCell ref="B4:C4"/>
    <mergeCell ref="B5:C5"/>
    <mergeCell ref="B6:C6"/>
    <mergeCell ref="B7:C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B1:D24"/>
  <sheetViews>
    <sheetView topLeftCell="A9" zoomScale="80" zoomScaleNormal="80" workbookViewId="0">
      <selection activeCell="C17" sqref="C17:D17"/>
    </sheetView>
  </sheetViews>
  <sheetFormatPr baseColWidth="10" defaultColWidth="10.796875" defaultRowHeight="14.25" x14ac:dyDescent="0.45"/>
  <cols>
    <col min="1" max="1" width="5.53125" style="32" customWidth="1"/>
    <col min="2" max="2" width="63.53125" style="93" customWidth="1"/>
    <col min="3" max="3" width="10.796875" style="93"/>
    <col min="4" max="4" width="155.46484375" style="93" customWidth="1"/>
    <col min="5" max="5" width="63.53125" style="32" customWidth="1"/>
    <col min="6" max="6" width="30.53125" style="32" customWidth="1"/>
    <col min="7" max="16384" width="10.796875" style="32"/>
  </cols>
  <sheetData>
    <row r="1" spans="2:4" ht="12" customHeight="1" x14ac:dyDescent="0.45"/>
    <row r="2" spans="2:4" ht="22.25" customHeight="1" x14ac:dyDescent="0.45">
      <c r="B2" s="189" t="s">
        <v>107</v>
      </c>
      <c r="C2" s="189"/>
      <c r="D2" s="189"/>
    </row>
    <row r="3" spans="2:4" ht="13.25" customHeight="1" x14ac:dyDescent="0.45">
      <c r="B3" s="94"/>
      <c r="C3" s="94"/>
      <c r="D3" s="94"/>
    </row>
    <row r="4" spans="2:4" ht="15.95" customHeight="1" x14ac:dyDescent="0.45">
      <c r="B4" s="95" t="s">
        <v>158</v>
      </c>
    </row>
    <row r="5" spans="2:4" ht="15.95" customHeight="1" x14ac:dyDescent="0.45">
      <c r="B5" s="96" t="s">
        <v>47</v>
      </c>
      <c r="C5" s="183" t="s">
        <v>80</v>
      </c>
      <c r="D5" s="183"/>
    </row>
    <row r="6" spans="2:4" ht="204.75" customHeight="1" x14ac:dyDescent="0.45">
      <c r="B6" s="97" t="s">
        <v>143</v>
      </c>
      <c r="C6" s="184" t="s">
        <v>108</v>
      </c>
      <c r="D6" s="185"/>
    </row>
    <row r="7" spans="2:4" x14ac:dyDescent="0.45">
      <c r="B7" s="98"/>
      <c r="C7" s="183" t="s">
        <v>133</v>
      </c>
      <c r="D7" s="183"/>
    </row>
    <row r="8" spans="2:4" ht="117.75" customHeight="1" x14ac:dyDescent="0.45">
      <c r="B8" s="99" t="s">
        <v>132</v>
      </c>
      <c r="C8" s="184" t="s">
        <v>108</v>
      </c>
      <c r="D8" s="185"/>
    </row>
    <row r="9" spans="2:4" x14ac:dyDescent="0.45">
      <c r="B9" s="100"/>
      <c r="C9" s="183" t="s">
        <v>44</v>
      </c>
      <c r="D9" s="183"/>
    </row>
    <row r="10" spans="2:4" ht="104.25" customHeight="1" x14ac:dyDescent="0.45">
      <c r="B10" s="101" t="s">
        <v>134</v>
      </c>
      <c r="C10" s="184" t="s">
        <v>108</v>
      </c>
      <c r="D10" s="185"/>
    </row>
    <row r="11" spans="2:4" x14ac:dyDescent="0.45">
      <c r="B11" s="100"/>
      <c r="C11" s="183" t="s">
        <v>45</v>
      </c>
      <c r="D11" s="183"/>
    </row>
    <row r="12" spans="2:4" ht="98.25" customHeight="1" x14ac:dyDescent="0.45">
      <c r="B12" s="102" t="s">
        <v>48</v>
      </c>
      <c r="C12" s="184" t="s">
        <v>108</v>
      </c>
      <c r="D12" s="185"/>
    </row>
    <row r="13" spans="2:4" x14ac:dyDescent="0.45">
      <c r="B13" s="100"/>
      <c r="C13" s="183" t="s">
        <v>46</v>
      </c>
      <c r="D13" s="183"/>
    </row>
    <row r="14" spans="2:4" ht="104.25" customHeight="1" x14ac:dyDescent="0.45">
      <c r="B14" s="102" t="s">
        <v>159</v>
      </c>
      <c r="C14" s="184" t="s">
        <v>108</v>
      </c>
      <c r="D14" s="185"/>
    </row>
    <row r="15" spans="2:4" x14ac:dyDescent="0.45">
      <c r="B15" s="103"/>
      <c r="C15" s="183" t="s">
        <v>144</v>
      </c>
      <c r="D15" s="183"/>
    </row>
    <row r="16" spans="2:4" ht="88.5" customHeight="1" x14ac:dyDescent="0.45">
      <c r="B16" s="188" t="s">
        <v>160</v>
      </c>
      <c r="C16" s="190" t="s">
        <v>108</v>
      </c>
      <c r="D16" s="191"/>
    </row>
    <row r="17" spans="2:4" x14ac:dyDescent="0.45">
      <c r="B17" s="188"/>
      <c r="C17" s="183" t="s">
        <v>144</v>
      </c>
      <c r="D17" s="183"/>
    </row>
    <row r="18" spans="2:4" ht="75" customHeight="1" x14ac:dyDescent="0.45">
      <c r="B18" s="188"/>
      <c r="C18" s="184" t="s">
        <v>108</v>
      </c>
      <c r="D18" s="185"/>
    </row>
    <row r="19" spans="2:4" x14ac:dyDescent="0.45">
      <c r="B19" s="188"/>
      <c r="C19" s="183" t="s">
        <v>144</v>
      </c>
      <c r="D19" s="183"/>
    </row>
    <row r="20" spans="2:4" ht="81.75" customHeight="1" x14ac:dyDescent="0.45">
      <c r="B20" s="188"/>
      <c r="C20" s="186" t="s">
        <v>108</v>
      </c>
      <c r="D20" s="187"/>
    </row>
    <row r="21" spans="2:4" x14ac:dyDescent="0.45">
      <c r="B21" s="188"/>
      <c r="C21" s="183" t="s">
        <v>144</v>
      </c>
      <c r="D21" s="183"/>
    </row>
    <row r="22" spans="2:4" ht="77.25" customHeight="1" x14ac:dyDescent="0.45">
      <c r="B22" s="188"/>
      <c r="C22" s="184" t="s">
        <v>108</v>
      </c>
      <c r="D22" s="185"/>
    </row>
    <row r="23" spans="2:4" x14ac:dyDescent="0.45">
      <c r="B23" s="188"/>
      <c r="C23" s="183" t="s">
        <v>144</v>
      </c>
      <c r="D23" s="183"/>
    </row>
    <row r="24" spans="2:4" ht="80.25" customHeight="1" x14ac:dyDescent="0.45">
      <c r="B24" s="188"/>
      <c r="C24" s="184" t="s">
        <v>108</v>
      </c>
      <c r="D24" s="185"/>
    </row>
  </sheetData>
  <mergeCells count="22">
    <mergeCell ref="B16:B24"/>
    <mergeCell ref="C17:D17"/>
    <mergeCell ref="B2:D2"/>
    <mergeCell ref="C6:D6"/>
    <mergeCell ref="C7:D7"/>
    <mergeCell ref="C8:D8"/>
    <mergeCell ref="C10:D10"/>
    <mergeCell ref="C5:D5"/>
    <mergeCell ref="C9:D9"/>
    <mergeCell ref="C15:D15"/>
    <mergeCell ref="C13:D13"/>
    <mergeCell ref="C11:D11"/>
    <mergeCell ref="C24:D24"/>
    <mergeCell ref="C12:D12"/>
    <mergeCell ref="C14:D14"/>
    <mergeCell ref="C16:D16"/>
    <mergeCell ref="C23:D23"/>
    <mergeCell ref="C18:D18"/>
    <mergeCell ref="C20:D20"/>
    <mergeCell ref="C22:D22"/>
    <mergeCell ref="C19:D19"/>
    <mergeCell ref="C21:D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d07185116e0fa61fe137c2884db042c0">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9dcde5fe6b9cdd23d538e17b2db34c84"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1B27A-176D-4664-B746-ABA32B0F7D36}">
  <ds:schemaRefs>
    <ds:schemaRef ds:uri="http://schemas.microsoft.com/sharepoint/v3/contenttype/forms"/>
  </ds:schemaRefs>
</ds:datastoreItem>
</file>

<file path=customXml/itemProps2.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customXml/itemProps3.xml><?xml version="1.0" encoding="utf-8"?>
<ds:datastoreItem xmlns:ds="http://schemas.openxmlformats.org/officeDocument/2006/customXml" ds:itemID="{A0D88DAD-7E30-4C81-9340-397DC111C1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Synthèse</vt:lpstr>
      <vt:lpstr>1. Dépenses admissibles</vt:lpstr>
      <vt:lpstr>2. Montage financier</vt:lpstr>
      <vt:lpstr>3. Ventilation des espèces</vt:lpstr>
      <vt:lpstr>4. Détail nature</vt:lpstr>
      <vt:lpstr>5. Justification des dépenses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Paquet</dc:creator>
  <cp:lastModifiedBy>Olivier Arnaud Sadoung Noubossie</cp:lastModifiedBy>
  <dcterms:created xsi:type="dcterms:W3CDTF">2015-06-05T18:19:34Z</dcterms:created>
  <dcterms:modified xsi:type="dcterms:W3CDTF">2025-09-30T16:38:13Z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